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D4E093DE-CEA3-482A-A4FE-00BCA238566E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Solicitud Hotel" sheetId="4" r:id="rId5"/>
    <sheet name="lOS TOURS" sheetId="10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I42" i="8"/>
  <c r="I37" i="8"/>
  <c r="I32" i="8"/>
  <c r="I27" i="8"/>
  <c r="I22" i="8"/>
  <c r="I17" i="8"/>
  <c r="I12" i="8"/>
  <c r="I7" i="8"/>
  <c r="I3" i="8"/>
  <c r="H2" i="8"/>
  <c r="L7" i="8"/>
  <c r="O43" i="8"/>
  <c r="O38" i="8"/>
  <c r="O33" i="8"/>
  <c r="O28" i="8"/>
  <c r="O23" i="8"/>
  <c r="O18" i="8"/>
  <c r="O13" i="8"/>
  <c r="O8" i="8"/>
  <c r="N42" i="8"/>
  <c r="N37" i="8"/>
  <c r="N32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K4" i="3"/>
  <c r="L4" i="3"/>
  <c r="M4" i="3"/>
  <c r="N4" i="3"/>
  <c r="J4" i="3"/>
  <c r="K3" i="3"/>
  <c r="L3" i="3"/>
  <c r="M3" i="3"/>
  <c r="N3" i="3"/>
  <c r="J3" i="3"/>
  <c r="A12" i="2"/>
  <c r="D13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C43" i="8"/>
  <c r="C44" i="8"/>
  <c r="C45" i="8"/>
  <c r="C46" i="8"/>
  <c r="C42" i="8"/>
  <c r="B43" i="8"/>
  <c r="B44" i="8"/>
  <c r="B45" i="8"/>
  <c r="B46" i="8"/>
  <c r="B42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95" i="4"/>
  <c r="G96" i="4"/>
  <c r="G97" i="4"/>
  <c r="G98" i="4"/>
  <c r="G94" i="4"/>
  <c r="E95" i="4"/>
  <c r="E96" i="4"/>
  <c r="E97" i="4"/>
  <c r="E98" i="4"/>
  <c r="E94" i="4"/>
  <c r="A95" i="4"/>
  <c r="A96" i="4"/>
  <c r="A97" i="4"/>
  <c r="A98" i="4"/>
  <c r="A94" i="4"/>
  <c r="G87" i="4"/>
  <c r="G88" i="4"/>
  <c r="G89" i="4"/>
  <c r="G90" i="4"/>
  <c r="G86" i="4"/>
  <c r="E87" i="4"/>
  <c r="E88" i="4"/>
  <c r="E89" i="4"/>
  <c r="E90" i="4"/>
  <c r="E86" i="4"/>
  <c r="A87" i="4"/>
  <c r="A88" i="4"/>
  <c r="A89" i="4"/>
  <c r="A90" i="4"/>
  <c r="A86" i="4"/>
  <c r="G79" i="4"/>
  <c r="G80" i="4"/>
  <c r="G81" i="4"/>
  <c r="G82" i="4"/>
  <c r="G78" i="4"/>
  <c r="E82" i="4"/>
  <c r="E79" i="4"/>
  <c r="E80" i="4"/>
  <c r="E81" i="4"/>
  <c r="E78" i="4"/>
  <c r="A79" i="4"/>
  <c r="A80" i="4"/>
  <c r="A81" i="4"/>
  <c r="A82" i="4"/>
  <c r="A78" i="4"/>
  <c r="G71" i="4"/>
  <c r="G72" i="4"/>
  <c r="G73" i="4"/>
  <c r="G74" i="4"/>
  <c r="G70" i="4"/>
  <c r="E71" i="4"/>
  <c r="E72" i="4"/>
  <c r="E73" i="4"/>
  <c r="E74" i="4"/>
  <c r="E70" i="4"/>
  <c r="A71" i="4"/>
  <c r="A72" i="4"/>
  <c r="A73" i="4"/>
  <c r="A74" i="4"/>
  <c r="A70" i="4"/>
  <c r="G63" i="4"/>
  <c r="G64" i="4"/>
  <c r="G65" i="4"/>
  <c r="G66" i="4"/>
  <c r="G62" i="4"/>
  <c r="E63" i="4"/>
  <c r="E64" i="4"/>
  <c r="E65" i="4"/>
  <c r="E66" i="4"/>
  <c r="E62" i="4"/>
  <c r="A63" i="4"/>
  <c r="A64" i="4"/>
  <c r="A65" i="4"/>
  <c r="A66" i="4"/>
  <c r="A62" i="4"/>
  <c r="G55" i="4"/>
  <c r="G56" i="4"/>
  <c r="G57" i="4"/>
  <c r="G58" i="4"/>
  <c r="G54" i="4"/>
  <c r="E55" i="4"/>
  <c r="E56" i="4"/>
  <c r="E57" i="4"/>
  <c r="E58" i="4"/>
  <c r="E54" i="4"/>
  <c r="A55" i="4"/>
  <c r="A56" i="4"/>
  <c r="A57" i="4"/>
  <c r="A58" i="4"/>
  <c r="A54" i="4"/>
  <c r="G47" i="4"/>
  <c r="G48" i="4"/>
  <c r="G49" i="4"/>
  <c r="G50" i="4"/>
  <c r="G46" i="4"/>
  <c r="E47" i="4"/>
  <c r="E48" i="4"/>
  <c r="E49" i="4"/>
  <c r="E50" i="4"/>
  <c r="E46" i="4"/>
  <c r="A47" i="4"/>
  <c r="A48" i="4"/>
  <c r="A49" i="4"/>
  <c r="A50" i="4"/>
  <c r="A46" i="4"/>
  <c r="G39" i="4"/>
  <c r="G40" i="4"/>
  <c r="G41" i="4"/>
  <c r="G42" i="4"/>
  <c r="G38" i="4"/>
  <c r="E39" i="4"/>
  <c r="E40" i="4"/>
  <c r="E41" i="4"/>
  <c r="E42" i="4"/>
  <c r="E38" i="4"/>
  <c r="A39" i="4"/>
  <c r="A40" i="4"/>
  <c r="A41" i="4"/>
  <c r="A42" i="4"/>
  <c r="A38" i="4"/>
  <c r="G31" i="4"/>
  <c r="G32" i="4"/>
  <c r="G33" i="4"/>
  <c r="G34" i="4"/>
  <c r="G30" i="4"/>
  <c r="E31" i="4"/>
  <c r="E32" i="4"/>
  <c r="E33" i="4"/>
  <c r="E34" i="4"/>
  <c r="E30" i="4"/>
  <c r="A31" i="4"/>
  <c r="A32" i="4"/>
  <c r="A33" i="4"/>
  <c r="A34" i="4"/>
  <c r="A30" i="4"/>
  <c r="N45" i="7"/>
  <c r="N46" i="7"/>
  <c r="N47" i="7"/>
  <c r="N48" i="7"/>
  <c r="N44" i="7"/>
  <c r="L45" i="7"/>
  <c r="L46" i="7"/>
  <c r="L47" i="7"/>
  <c r="L48" i="7"/>
  <c r="L44" i="7"/>
  <c r="H48" i="7"/>
  <c r="H45" i="7"/>
  <c r="H46" i="7"/>
  <c r="H47" i="7"/>
  <c r="H44" i="7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K42" i="7"/>
  <c r="L42" i="7"/>
  <c r="M42" i="7"/>
  <c r="N42" i="7"/>
  <c r="J42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V3" i="2"/>
  <c r="V4" i="2"/>
  <c r="V5" i="2"/>
  <c r="V6" i="2"/>
  <c r="V7" i="2"/>
  <c r="U4" i="2"/>
  <c r="U5" i="2"/>
  <c r="U6" i="2"/>
  <c r="U7" i="2"/>
  <c r="S4" i="2"/>
  <c r="S5" i="2"/>
  <c r="S6" i="2"/>
  <c r="S7" i="2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S1" i="2"/>
  <c r="T1" i="2"/>
  <c r="U1" i="2"/>
  <c r="V1" i="2"/>
  <c r="R1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S3" i="2"/>
  <c r="T3" i="2"/>
  <c r="U3" i="2"/>
  <c r="T4" i="2"/>
  <c r="T5" i="2"/>
  <c r="T6" i="2"/>
  <c r="T7" i="2"/>
  <c r="R4" i="2"/>
  <c r="R5" i="2"/>
  <c r="R6" i="2"/>
  <c r="R7" i="2"/>
  <c r="R3" i="2"/>
  <c r="P4" i="2"/>
  <c r="P5" i="2"/>
  <c r="P6" i="2"/>
  <c r="P7" i="2"/>
  <c r="P3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42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E5" i="7"/>
  <c r="L5" i="7" s="1"/>
  <c r="C4" i="7"/>
  <c r="J4" i="7" s="1"/>
  <c r="C3" i="7"/>
  <c r="J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G5" i="4"/>
  <c r="K15" i="1"/>
  <c r="D17" i="1"/>
  <c r="A30" i="2" l="1"/>
  <c r="A31" i="2"/>
  <c r="A32" i="2"/>
  <c r="A33" i="2"/>
  <c r="A29" i="2"/>
  <c r="C30" i="2" l="1"/>
  <c r="C31" i="2"/>
  <c r="C32" i="2"/>
  <c r="C33" i="2"/>
  <c r="C29" i="2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F22" i="4"/>
  <c r="E22" i="4"/>
  <c r="F84" i="4"/>
  <c r="D21" i="4"/>
  <c r="C92" i="4" l="1"/>
  <c r="C22" i="4"/>
  <c r="C21" i="4"/>
  <c r="G84" i="4"/>
  <c r="G21" i="4"/>
  <c r="E21" i="4"/>
  <c r="F21" i="4"/>
  <c r="D84" i="4"/>
  <c r="D22" i="4"/>
  <c r="D92" i="4"/>
  <c r="G22" i="4"/>
  <c r="F92" i="4"/>
  <c r="E84" i="4"/>
  <c r="G92" i="4"/>
  <c r="E92" i="4"/>
  <c r="C84" i="4"/>
  <c r="G2" i="2"/>
  <c r="B11" i="4" l="1"/>
  <c r="D76" i="4"/>
  <c r="E76" i="4"/>
  <c r="F76" i="4"/>
  <c r="G76" i="4"/>
  <c r="C76" i="4"/>
  <c r="D68" i="4"/>
  <c r="E68" i="4"/>
  <c r="F68" i="4"/>
  <c r="G68" i="4"/>
  <c r="C68" i="4"/>
  <c r="D60" i="4"/>
  <c r="E60" i="4"/>
  <c r="F60" i="4"/>
  <c r="G60" i="4"/>
  <c r="C60" i="4"/>
  <c r="D52" i="4"/>
  <c r="E52" i="4"/>
  <c r="F52" i="4"/>
  <c r="G52" i="4"/>
  <c r="C52" i="4"/>
  <c r="D44" i="4"/>
  <c r="E44" i="4"/>
  <c r="F44" i="4"/>
  <c r="G44" i="4"/>
  <c r="C44" i="4"/>
  <c r="D36" i="4"/>
  <c r="E36" i="4"/>
  <c r="F36" i="4"/>
  <c r="G36" i="4"/>
  <c r="C36" i="4"/>
  <c r="D28" i="4"/>
  <c r="E28" i="4"/>
  <c r="F28" i="4"/>
  <c r="G28" i="4"/>
  <c r="C28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B8" i="7"/>
  <c r="I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<sst xmlns="http://schemas.openxmlformats.org/spreadsheetml/2006/main" count="1481" uniqueCount="550">
  <si>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</si>
  <si>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</si>
  <si>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</si>
  <si>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</si>
  <si>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</si>
  <si>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</si>
  <si>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</si>
  <si>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</si>
  <si>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</si>
  <si>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</si>
  <si>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</si>
  <si>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</si>
  <si>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</si>
  <si>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</si>
  <si>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</si>
  <si>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</si>
  <si>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</si>
  <si>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</si>
  <si>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</si>
  <si>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</si>
  <si>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</si>
  <si>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</si>
  <si>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</si>
  <si>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</si>
  <si>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</si>
  <si>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</si>
  <si>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</si>
  <si>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</si>
  <si>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</si>
  <si>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</si>
  <si>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</si>
  <si>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</si>
  <si>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</si>
  <si>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</si>
  <si>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</si>
  <si>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</si>
  <si>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</si>
  <si>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</si>
  <si>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</si>
  <si>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</si>
  <si>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</si>
  <si>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</si>
  <si>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</si>
  <si>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</si>
  <si>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</si>
  <si>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</si>
  <si>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</si>
  <si>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</si>
  <si>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</si>
  <si>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</si>
  <si>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</si>
  <si>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</si>
  <si>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</si>
  <si>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</si>
  <si>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</si>
  <si>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</si>
  <si>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</si>
  <si>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</si>
  <si>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</si>
  <si>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</si>
  <si>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</si>
  <si>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</si>
  <si>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</si>
  <si>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</si>
  <si>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</si>
  <si>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</si>
  <si>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</si>
  <si>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</si>
  <si>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</si>
  <si>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</si>
  <si>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</si>
  <si>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</si>
  <si>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</si>
  <si>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</si>
  <si>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</si>
  <si>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</si>
  <si>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</si>
  <si>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</si>
  <si>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</si>
  <si>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</si>
  <si>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</si>
  <si>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</si>
  <si>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</si>
  <si>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</si>
  <si>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</si>
  <si>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</si>
  <si>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</si>
  <si>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</si>
  <si>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</si>
  <si>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</si>
  <si>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</si>
  <si>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</si>
  <si>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</si>
  <si>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</si>
  <si>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</si>
  <si>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</si>
  <si>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</si>
  <si>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</si>
  <si>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</si>
  <si>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</si>
  <si>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</si>
  <si>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</si>
  <si>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</si>
  <si>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</si>
  <si>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</si>
  <si>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</si>
  <si>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</si>
  <si>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</si>
  <si>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</si>
  <si>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</si>
  <si>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</si>
  <si>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</si>
  <si>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</si>
  <si>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</si>
  <si>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</si>
  <si>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</si>
  <si>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</si>
  <si>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</si>
  <si>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</si>
  <si>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</si>
  <si>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</si>
  <si>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</si>
  <si>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</si>
  <si>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</si>
  <si>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</si>
  <si>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</si>
  <si>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</si>
  <si>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</si>
  <si>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</si>
  <si>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</si>
  <si>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</si>
  <si>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</si>
  <si>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</si>
  <si>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</si>
  <si>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</si>
  <si>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</si>
  <si>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</si>
  <si>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</si>
  <si>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</si>
  <si>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</si>
  <si>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</si>
  <si>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</si>
  <si>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</si>
  <si>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</si>
  <si>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</si>
  <si>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</si>
  <si>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</si>
  <si>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</si>
  <si>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</si>
  <si>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</si>
  <si>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</si>
  <si>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</si>
  <si>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</si>
  <si>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</si>
  <si>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</si>
  <si>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</si>
  <si>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</si>
  <si>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</si>
  <si>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</si>
  <si>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</si>
  <si>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</si>
  <si>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</si>
  <si>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</si>
  <si>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</si>
  <si>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</si>
  <si>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</si>
  <si>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</si>
  <si>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</si>
  <si>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</si>
  <si>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</si>
  <si>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</si>
  <si>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</si>
  <si>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</si>
  <si>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</si>
  <si>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</si>
  <si>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</si>
  <si>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</si>
  <si>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</si>
  <si>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</si>
  <si>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</si>
  <si>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</si>
  <si>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HABITACION 9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</si>
  <si>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</si>
  <si>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</si>
  <si>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</si>
  <si>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</si>
  <si>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</si>
  <si>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</si>
  <si>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</si>
  <si>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</si>
  <si>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</si>
  <si>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</si>
  <si>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</si>
  <si>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</si>
  <si>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</si>
  <si>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</si>
  <si>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</si>
  <si>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</si>
  <si>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</si>
  <si>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</si>
  <si>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</si>
  <si>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</si>
  <si>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</si>
  <si>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</si>
  <si>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</si>
  <si>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</si>
  <si>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</si>
  <si>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</si>
  <si>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</si>
  <si>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</si>
  <si>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</si>
  <si>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</si>
  <si>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</si>
  <si>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</si>
  <si>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</si>
  <si>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</si>
  <si>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</si>
  <si>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</si>
  <si>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</si>
  <si>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</si>
  <si>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</si>
  <si>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</si>
  <si>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</si>
  <si>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</si>
  <si>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</si>
  <si>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</si>
  <si>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</si>
  <si>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</si>
  <si>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</si>
  <si>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</si>
  <si>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</si>
  <si>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</si>
  <si>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</si>
  <si>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</si>
  <si>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</si>
  <si>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</si>
  <si>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</si>
  <si>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</si>
  <si>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</si>
  <si>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</si>
  <si>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</si>
  <si>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</si>
  <si>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</si>
  <si>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</si>
  <si>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</si>
  <si>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</si>
  <si>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</si>
  <si>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</si>
  <si>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</si>
  <si>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</si>
  <si>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</si>
  <si>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</si>
  <si>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</si>
  <si>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</si>
  <si>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</si>
  <si>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</si>
  <si>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</si>
  <si>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</si>
  <si>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</si>
  <si>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</si>
  <si>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</si>
  <si>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</si>
  <si>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</si>
  <si>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</si>
  <si>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</si>
  <si>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</si>
  <si>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</si>
  <si>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</si>
  <si>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</si>
  <si>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</si>
  <si>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</si>
  <si>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</si>
  <si>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</si>
  <si>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</si>
  <si>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</si>
  <si>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</si>
  <si>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</si>
  <si>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</si>
  <si>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</si>
  <si>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</si>
  <si>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</si>
  <si>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</si>
  <si>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</si>
  <si>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</si>
  <si>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</si>
  <si>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</si>
  <si>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TIPO DE HABITACIÓN 9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</si>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</sst>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8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165" fontId="32" fillId="0" borderId="0" xfId="0" applyNumberFormat="1" applyFont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41713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46864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5"/>
    <col min="29" max="29" width="11.42578125" style="75"/>
  </cols>
  <sheetData>
    <row r="1" spans="1:39">
      <c r="A1" s="155"/>
      <c r="B1" s="155"/>
      <c r="C1" s="212" t="s">
        <v>262</v>
      </c>
      <c r="D1" s="212"/>
      <c r="E1" s="212"/>
      <c r="F1" s="212"/>
      <c r="G1" s="155"/>
      <c r="H1" s="27"/>
      <c r="I1" s="196" t="s">
        <v>204</v>
      </c>
      <c r="J1" s="196"/>
      <c r="K1" s="61" t="s">
        <v>205</v>
      </c>
      <c r="L1" s="197" t="s">
        <v>206</v>
      </c>
      <c r="M1" s="197"/>
      <c r="N1" s="46" t="s">
        <v>63</v>
      </c>
      <c r="O1" s="47" t="s">
        <v>62</v>
      </c>
      <c r="P1" s="181" t="s">
        <v>279</v>
      </c>
      <c r="Q1" s="182"/>
      <c r="R1" s="82" t="s">
        <v>90</v>
      </c>
      <c r="S1" s="82" t="s">
        <v>97</v>
      </c>
      <c r="T1" s="82">
        <v>0</v>
      </c>
      <c r="U1" s="82" t="s">
        <v>97</v>
      </c>
      <c r="V1" s="105">
        <v>0</v>
      </c>
      <c r="W1" s="105"/>
      <c r="X1" s="185" t="s">
        <v>285</v>
      </c>
      <c r="Y1" s="185"/>
      <c r="Z1" s="83" t="s">
        <v>90</v>
      </c>
      <c r="AA1" s="83" t="s">
        <v>97</v>
      </c>
      <c r="AB1" s="83">
        <v>0</v>
      </c>
      <c r="AC1" s="83" t="s">
        <v>97</v>
      </c>
      <c r="AD1" s="112">
        <v>0</v>
      </c>
      <c r="AE1" s="112"/>
      <c r="AF1" s="8"/>
      <c r="AG1" s="8"/>
      <c r="AH1" s="8"/>
      <c r="AI1" s="8"/>
      <c r="AJ1" s="8"/>
      <c r="AK1" s="8"/>
      <c r="AL1" s="8"/>
      <c r="AM1" s="8"/>
    </row>
    <row r="2" spans="1:39">
      <c r="A2" s="155"/>
      <c r="B2" s="155"/>
      <c r="C2" s="156" t="s">
        <v>113</v>
      </c>
      <c r="D2" s="158">
        <v>44562</v>
      </c>
      <c r="E2" s="156" t="s">
        <v>114</v>
      </c>
      <c r="F2" s="158">
        <v>44926</v>
      </c>
      <c r="G2" s="155"/>
      <c r="H2" s="27"/>
      <c r="I2" s="199" t="s">
        <v>91</v>
      </c>
      <c r="J2" s="199"/>
      <c r="K2" s="48">
        <v>0</v>
      </c>
      <c r="L2" s="200">
        <v>0</v>
      </c>
      <c r="M2" s="201"/>
      <c r="N2" s="49">
        <f>L2*K2</f>
        <v>0</v>
      </c>
      <c r="O2" s="198">
        <f>G42+N3+N5+N6+N2+N4</f>
        <v>0</v>
      </c>
      <c r="P2" s="184" t="s">
        <v>276</v>
      </c>
      <c r="Q2" s="184"/>
      <c r="R2" s="184"/>
      <c r="S2" s="81" t="s">
        <v>192</v>
      </c>
      <c r="T2" s="110" t="s">
        <v>189</v>
      </c>
      <c r="U2" s="110" t="s">
        <v>76</v>
      </c>
      <c r="V2" s="110" t="s">
        <v>277</v>
      </c>
      <c r="W2" s="110" t="s">
        <v>278</v>
      </c>
      <c r="X2" s="184" t="s">
        <v>276</v>
      </c>
      <c r="Y2" s="184"/>
      <c r="Z2" s="184"/>
      <c r="AA2" s="81" t="s">
        <v>192</v>
      </c>
      <c r="AB2" s="110" t="s">
        <v>189</v>
      </c>
      <c r="AC2" s="110" t="s">
        <v>76</v>
      </c>
      <c r="AD2" s="110" t="s">
        <v>277</v>
      </c>
      <c r="AE2" s="110" t="s">
        <v>278</v>
      </c>
      <c r="AF2" s="8"/>
      <c r="AG2" s="8"/>
      <c r="AH2" s="8"/>
      <c r="AI2" s="8"/>
      <c r="AJ2" s="8"/>
      <c r="AK2" s="8"/>
      <c r="AL2" s="8"/>
      <c r="AM2" s="8"/>
    </row>
    <row r="3" spans="1:39">
      <c r="A3" s="155"/>
      <c r="B3" s="155"/>
      <c r="C3" s="212" t="s">
        <v>224</v>
      </c>
      <c r="D3" s="212"/>
      <c r="E3" s="212"/>
      <c r="F3" s="212"/>
      <c r="G3" s="155"/>
      <c r="H3" s="204"/>
      <c r="I3" s="199" t="s">
        <v>202</v>
      </c>
      <c r="J3" s="199"/>
      <c r="K3" s="48">
        <v>0</v>
      </c>
      <c r="L3" s="200">
        <v>0</v>
      </c>
      <c r="M3" s="201"/>
      <c r="N3" s="49">
        <f>K3*L3</f>
        <v>0</v>
      </c>
      <c r="O3" s="198"/>
      <c r="P3" s="183" t="s">
        <v>294</v>
      </c>
      <c r="Q3" s="183"/>
      <c r="R3" s="183"/>
      <c r="S3" s="107" t="s">
        <v>294</v>
      </c>
      <c r="T3" s="108" t="s">
        <v>294</v>
      </c>
      <c r="U3" s="109" t="s">
        <v>294</v>
      </c>
      <c r="V3" s="108" t="s">
        <v>294</v>
      </c>
      <c r="W3" s="108" t="s">
        <v>294</v>
      </c>
      <c r="X3" s="183" t="s">
        <v>294</v>
      </c>
      <c r="Y3" s="183"/>
      <c r="Z3" s="183"/>
      <c r="AA3" s="107" t="s">
        <v>294</v>
      </c>
      <c r="AB3" s="108" t="s">
        <v>294</v>
      </c>
      <c r="AC3" s="109" t="s">
        <v>294</v>
      </c>
      <c r="AD3" s="108" t="s">
        <v>294</v>
      </c>
      <c r="AE3" s="108" t="s">
        <v>294</v>
      </c>
      <c r="AF3" s="8"/>
      <c r="AG3" s="8"/>
      <c r="AH3" s="8"/>
      <c r="AI3" s="8"/>
      <c r="AJ3" s="8"/>
      <c r="AK3" s="8"/>
      <c r="AL3" s="8"/>
      <c r="AM3" s="8"/>
    </row>
    <row r="4" spans="1:39">
      <c r="A4" s="155"/>
      <c r="B4" s="155"/>
      <c r="C4" s="228" t="s">
        <v>9</v>
      </c>
      <c r="D4" s="228"/>
      <c r="E4" s="228"/>
      <c r="F4" s="228"/>
      <c r="G4" s="155"/>
      <c r="H4" s="204"/>
      <c r="I4" s="199" t="s">
        <v>203</v>
      </c>
      <c r="J4" s="199"/>
      <c r="K4" s="48">
        <v>0</v>
      </c>
      <c r="L4" s="200">
        <v>0</v>
      </c>
      <c r="M4" s="201"/>
      <c r="N4" s="49">
        <f>K4*L4</f>
        <v>0</v>
      </c>
      <c r="O4" s="198"/>
      <c r="P4" s="183" t="s">
        <v>294</v>
      </c>
      <c r="Q4" s="183"/>
      <c r="R4" s="183"/>
      <c r="S4" s="107" t="s">
        <v>294</v>
      </c>
      <c r="T4" s="108" t="s">
        <v>294</v>
      </c>
      <c r="U4" s="109" t="s">
        <v>294</v>
      </c>
      <c r="V4" s="108" t="s">
        <v>294</v>
      </c>
      <c r="W4" s="108" t="s">
        <v>294</v>
      </c>
      <c r="X4" s="183" t="s">
        <v>294</v>
      </c>
      <c r="Y4" s="183"/>
      <c r="Z4" s="183"/>
      <c r="AA4" s="107" t="s">
        <v>294</v>
      </c>
      <c r="AB4" s="108" t="s">
        <v>294</v>
      </c>
      <c r="AC4" s="109" t="s">
        <v>294</v>
      </c>
      <c r="AD4" s="108" t="s">
        <v>294</v>
      </c>
      <c r="AE4" s="108" t="s">
        <v>294</v>
      </c>
      <c r="AF4" s="8"/>
      <c r="AG4" s="8"/>
      <c r="AH4" s="8"/>
      <c r="AI4" s="8"/>
      <c r="AJ4" s="8"/>
      <c r="AK4" s="8"/>
      <c r="AL4" s="8"/>
      <c r="AM4" s="8"/>
    </row>
    <row r="5" spans="1:39">
      <c r="A5" s="155"/>
      <c r="B5" s="155"/>
      <c r="C5" s="228" t="s">
        <v>330</v>
      </c>
      <c r="D5" s="228"/>
      <c r="E5" s="228"/>
      <c r="F5" s="228"/>
      <c r="G5" s="155"/>
      <c r="H5" s="204"/>
      <c r="I5" s="199" t="s">
        <v>60</v>
      </c>
      <c r="J5" s="199"/>
      <c r="K5" s="48">
        <v>0</v>
      </c>
      <c r="L5" s="200">
        <v>0</v>
      </c>
      <c r="M5" s="201"/>
      <c r="N5" s="49">
        <f>K5*L5</f>
        <v>0</v>
      </c>
      <c r="O5" s="198"/>
      <c r="P5" s="183" t="s">
        <v>294</v>
      </c>
      <c r="Q5" s="183"/>
      <c r="R5" s="183"/>
      <c r="S5" s="107" t="s">
        <v>294</v>
      </c>
      <c r="T5" s="108" t="s">
        <v>294</v>
      </c>
      <c r="U5" s="109" t="s">
        <v>294</v>
      </c>
      <c r="V5" s="108" t="s">
        <v>294</v>
      </c>
      <c r="W5" s="108" t="s">
        <v>328</v>
      </c>
      <c r="X5" s="183" t="s">
        <v>294</v>
      </c>
      <c r="Y5" s="183"/>
      <c r="Z5" s="183"/>
      <c r="AA5" s="107" t="s">
        <v>294</v>
      </c>
      <c r="AB5" s="108" t="s">
        <v>294</v>
      </c>
      <c r="AC5" s="109" t="s">
        <v>294</v>
      </c>
      <c r="AD5" s="108" t="s">
        <v>328</v>
      </c>
      <c r="AE5" s="108" t="s">
        <v>294</v>
      </c>
      <c r="AF5" s="8"/>
      <c r="AG5" s="8"/>
      <c r="AH5" s="8"/>
      <c r="AI5" s="8"/>
      <c r="AJ5" s="8"/>
      <c r="AK5" s="8"/>
      <c r="AL5" s="8"/>
      <c r="AM5" s="8"/>
    </row>
    <row r="6" spans="1:39">
      <c r="A6" s="155"/>
      <c r="B6" s="155"/>
      <c r="C6" s="228" t="s">
        <v>229</v>
      </c>
      <c r="D6" s="228"/>
      <c r="E6" s="228"/>
      <c r="F6" s="228"/>
      <c r="G6" s="157"/>
      <c r="H6" s="204"/>
      <c r="I6" s="199" t="s">
        <v>61</v>
      </c>
      <c r="J6" s="199"/>
      <c r="K6" s="48">
        <v>0</v>
      </c>
      <c r="L6" s="200">
        <v>0</v>
      </c>
      <c r="M6" s="201"/>
      <c r="N6" s="49">
        <f>K6*L6</f>
        <v>0</v>
      </c>
      <c r="O6" s="198"/>
      <c r="P6" s="183" t="s">
        <v>294</v>
      </c>
      <c r="Q6" s="183"/>
      <c r="R6" s="183"/>
      <c r="S6" s="107" t="s">
        <v>294</v>
      </c>
      <c r="T6" s="108" t="s">
        <v>294</v>
      </c>
      <c r="U6" s="109" t="s">
        <v>294</v>
      </c>
      <c r="V6" s="108" t="s">
        <v>294</v>
      </c>
      <c r="W6" s="108" t="s">
        <v>294</v>
      </c>
      <c r="X6" s="183" t="s">
        <v>294</v>
      </c>
      <c r="Y6" s="183"/>
      <c r="Z6" s="183"/>
      <c r="AA6" s="107" t="s">
        <v>294</v>
      </c>
      <c r="AB6" s="108" t="s">
        <v>294</v>
      </c>
      <c r="AC6" s="109" t="s">
        <v>294</v>
      </c>
      <c r="AD6" s="108" t="s">
        <v>294</v>
      </c>
      <c r="AE6" s="108" t="s">
        <v>294</v>
      </c>
      <c r="AF6" s="8"/>
      <c r="AG6" s="8"/>
      <c r="AH6" s="8"/>
      <c r="AI6" s="8"/>
      <c r="AJ6" s="8"/>
      <c r="AK6" s="8"/>
      <c r="AL6" s="8"/>
      <c r="AM6" s="8"/>
    </row>
    <row r="7" spans="1:39">
      <c r="A7" s="155"/>
      <c r="B7" s="187" t="s">
        <v>0</v>
      </c>
      <c r="C7" s="187"/>
      <c r="D7" s="187"/>
      <c r="E7" s="187"/>
      <c r="F7" s="187"/>
      <c r="G7" s="187"/>
      <c r="H7" s="27"/>
      <c r="I7" s="199" t="s">
        <v>70</v>
      </c>
      <c r="J7" s="199"/>
      <c r="K7" s="199"/>
      <c r="L7" s="199"/>
      <c r="M7" s="199"/>
      <c r="N7" s="49">
        <f>G42</f>
        <v>0</v>
      </c>
      <c r="O7" s="198"/>
      <c r="P7" s="183" t="s">
        <v>294</v>
      </c>
      <c r="Q7" s="183"/>
      <c r="R7" s="183"/>
      <c r="S7" s="107" t="s">
        <v>294</v>
      </c>
      <c r="T7" s="108" t="s">
        <v>294</v>
      </c>
      <c r="U7" s="109" t="s">
        <v>294</v>
      </c>
      <c r="V7" s="108" t="s">
        <v>294</v>
      </c>
      <c r="W7" s="108" t="s">
        <v>294</v>
      </c>
      <c r="X7" s="183" t="s">
        <v>294</v>
      </c>
      <c r="Y7" s="183"/>
      <c r="Z7" s="183"/>
      <c r="AA7" s="107" t="s">
        <v>294</v>
      </c>
      <c r="AB7" s="108" t="s">
        <v>294</v>
      </c>
      <c r="AC7" s="109" t="s">
        <v>294</v>
      </c>
      <c r="AD7" s="108" t="s">
        <v>294</v>
      </c>
      <c r="AE7" s="108" t="s">
        <v>294</v>
      </c>
      <c r="AF7" s="8"/>
      <c r="AG7" s="8"/>
      <c r="AH7" s="8"/>
      <c r="AI7" s="8"/>
      <c r="AJ7" s="8"/>
      <c r="AK7" s="8"/>
      <c r="AL7" s="8"/>
      <c r="AM7" s="8"/>
    </row>
    <row r="8" spans="1:39">
      <c r="A8" s="155"/>
      <c r="B8" s="155"/>
      <c r="C8" s="228" t="s">
        <v>6</v>
      </c>
      <c r="D8" s="228"/>
      <c r="E8" s="228"/>
      <c r="F8" s="228"/>
      <c r="G8" s="157"/>
      <c r="H8" s="27"/>
      <c r="I8" s="27"/>
      <c r="J8" s="27"/>
      <c r="L8" s="27"/>
      <c r="M8" s="27"/>
      <c r="N8" s="27"/>
      <c r="O8" s="27"/>
      <c r="P8" s="111"/>
      <c r="Q8" s="111"/>
      <c r="R8" s="111"/>
      <c r="S8" s="111" t="s">
        <v>294</v>
      </c>
      <c r="T8" s="111"/>
      <c r="U8" s="111" t="s">
        <v>294</v>
      </c>
      <c r="V8" s="111"/>
      <c r="W8" s="111"/>
      <c r="X8" s="111" t="s">
        <v>294</v>
      </c>
      <c r="Y8" s="111"/>
      <c r="Z8" s="111"/>
      <c r="AA8" s="111"/>
      <c r="AB8" s="111"/>
      <c r="AC8" s="111"/>
      <c r="AD8" s="111"/>
      <c r="AE8" s="111"/>
      <c r="AF8" s="8"/>
      <c r="AG8" s="8"/>
      <c r="AH8" s="8"/>
      <c r="AI8" s="8"/>
      <c r="AJ8" s="8"/>
      <c r="AK8" s="8"/>
      <c r="AL8" s="8"/>
      <c r="AM8" s="8"/>
    </row>
    <row r="9" spans="1:39">
      <c r="A9" s="155"/>
      <c r="B9" s="155"/>
      <c r="C9" s="230" t="s">
        <v>334</v>
      </c>
      <c r="D9" s="230"/>
      <c r="E9" s="230"/>
      <c r="F9" s="230"/>
      <c r="G9" s="155"/>
      <c r="H9" s="17"/>
      <c r="I9" s="217" t="s">
        <v>548</v>
      </c>
      <c r="J9" s="217"/>
      <c r="K9" s="217"/>
      <c r="L9" s="217"/>
      <c r="M9" s="217"/>
      <c r="N9" s="217"/>
      <c r="O9" s="217"/>
      <c r="P9" s="185" t="s">
        <v>280</v>
      </c>
      <c r="Q9" s="186"/>
      <c r="R9" s="83" t="s">
        <v>90</v>
      </c>
      <c r="S9" s="83" t="s">
        <v>97</v>
      </c>
      <c r="T9" s="83">
        <v>0</v>
      </c>
      <c r="U9" s="83" t="s">
        <v>97</v>
      </c>
      <c r="V9" s="112">
        <v>0</v>
      </c>
      <c r="W9" s="112"/>
      <c r="X9" s="181" t="s">
        <v>286</v>
      </c>
      <c r="Y9" s="182"/>
      <c r="Z9" s="82" t="s">
        <v>90</v>
      </c>
      <c r="AA9" s="82" t="s">
        <v>97</v>
      </c>
      <c r="AB9" s="82">
        <v>0</v>
      </c>
      <c r="AC9" s="82" t="s">
        <v>97</v>
      </c>
      <c r="AD9" s="105">
        <v>0</v>
      </c>
      <c r="AE9" s="105"/>
      <c r="AF9" s="8"/>
      <c r="AG9" s="8"/>
      <c r="AH9" s="8"/>
      <c r="AI9" s="8"/>
      <c r="AJ9" s="8"/>
      <c r="AK9" s="8"/>
      <c r="AL9" s="8"/>
      <c r="AM9" s="8"/>
    </row>
    <row r="10" spans="1:39">
      <c r="A10" s="155"/>
      <c r="B10" s="155"/>
      <c r="C10" s="230" t="s">
        <v>335</v>
      </c>
      <c r="D10" s="230"/>
      <c r="E10" s="230"/>
      <c r="F10" s="230"/>
      <c r="G10" s="155"/>
      <c r="H10" s="17"/>
      <c r="I10" s="80" t="s">
        <v>73</v>
      </c>
      <c r="J10" s="192" t="s">
        <v>271</v>
      </c>
      <c r="K10" s="192"/>
      <c r="L10" s="192"/>
      <c r="M10" s="192"/>
      <c r="N10" s="192"/>
      <c r="O10" s="193"/>
      <c r="P10" s="184" t="s">
        <v>276</v>
      </c>
      <c r="Q10" s="184"/>
      <c r="R10" s="184"/>
      <c r="S10" s="81" t="s">
        <v>192</v>
      </c>
      <c r="T10" s="110" t="s">
        <v>189</v>
      </c>
      <c r="U10" s="110" t="s">
        <v>76</v>
      </c>
      <c r="V10" s="110" t="s">
        <v>277</v>
      </c>
      <c r="W10" s="110" t="s">
        <v>278</v>
      </c>
      <c r="X10" s="184" t="s">
        <v>276</v>
      </c>
      <c r="Y10" s="184"/>
      <c r="Z10" s="184"/>
      <c r="AA10" s="81" t="s">
        <v>192</v>
      </c>
      <c r="AB10" s="110" t="s">
        <v>189</v>
      </c>
      <c r="AC10" s="110" t="s">
        <v>76</v>
      </c>
      <c r="AD10" s="110" t="s">
        <v>277</v>
      </c>
      <c r="AE10" s="110" t="s">
        <v>278</v>
      </c>
      <c r="AF10" s="8"/>
      <c r="AG10" s="8"/>
      <c r="AH10" s="8"/>
      <c r="AI10" s="8"/>
      <c r="AJ10" s="8"/>
      <c r="AK10" s="8"/>
      <c r="AL10" s="8"/>
      <c r="AM10" s="8"/>
    </row>
    <row r="11" spans="1:39">
      <c r="A11" s="155"/>
      <c r="B11" s="155"/>
      <c r="C11" s="230" t="s">
        <v>336</v>
      </c>
      <c r="D11" s="230"/>
      <c r="E11" s="230"/>
      <c r="F11" s="230"/>
      <c r="G11" s="155"/>
      <c r="H11" s="17"/>
      <c r="I11" s="217" t="s">
        <v>74</v>
      </c>
      <c r="J11" s="217"/>
      <c r="K11" s="192" t="s">
        <v>272</v>
      </c>
      <c r="L11" s="192"/>
      <c r="M11" s="192"/>
      <c r="N11" s="192"/>
      <c r="O11" s="192"/>
      <c r="P11" s="183" t="s">
        <v>294</v>
      </c>
      <c r="Q11" s="183"/>
      <c r="R11" s="183"/>
      <c r="S11" s="107" t="s">
        <v>294</v>
      </c>
      <c r="T11" s="108" t="s">
        <v>294</v>
      </c>
      <c r="U11" s="109" t="s">
        <v>294</v>
      </c>
      <c r="V11" s="108" t="s">
        <v>294</v>
      </c>
      <c r="W11" s="108" t="s">
        <v>294</v>
      </c>
      <c r="X11" s="183" t="s">
        <v>294</v>
      </c>
      <c r="Y11" s="183"/>
      <c r="Z11" s="183"/>
      <c r="AA11" s="107" t="s">
        <v>294</v>
      </c>
      <c r="AB11" s="108" t="s">
        <v>294</v>
      </c>
      <c r="AC11" s="109" t="s">
        <v>294</v>
      </c>
      <c r="AD11" s="108" t="s">
        <v>294</v>
      </c>
      <c r="AE11" s="108" t="s">
        <v>294</v>
      </c>
      <c r="AF11" s="8"/>
      <c r="AG11" s="8"/>
      <c r="AH11" s="8"/>
      <c r="AI11" s="8"/>
      <c r="AJ11" s="8"/>
      <c r="AK11" s="8"/>
      <c r="AL11" s="8"/>
      <c r="AM11" s="8"/>
    </row>
    <row r="12" spans="1:39">
      <c r="A12" s="250" t="s">
        <v>333</v>
      </c>
      <c r="B12" s="250"/>
      <c r="C12" s="250"/>
      <c r="D12" s="250"/>
      <c r="E12" s="250"/>
      <c r="F12" s="250"/>
      <c r="G12" s="250"/>
      <c r="H12" s="17"/>
      <c r="I12" s="217" t="s">
        <v>75</v>
      </c>
      <c r="J12" s="217"/>
      <c r="K12" s="192" t="s">
        <v>273</v>
      </c>
      <c r="L12" s="192"/>
      <c r="M12" s="192"/>
      <c r="N12" s="192"/>
      <c r="O12" s="192"/>
      <c r="P12" s="183" t="s">
        <v>294</v>
      </c>
      <c r="Q12" s="183"/>
      <c r="R12" s="183"/>
      <c r="S12" s="107" t="s">
        <v>294</v>
      </c>
      <c r="T12" s="108" t="s">
        <v>294</v>
      </c>
      <c r="U12" s="109" t="s">
        <v>294</v>
      </c>
      <c r="V12" s="108" t="s">
        <v>294</v>
      </c>
      <c r="W12" s="108" t="s">
        <v>294</v>
      </c>
      <c r="X12" s="183" t="s">
        <v>294</v>
      </c>
      <c r="Y12" s="183"/>
      <c r="Z12" s="183"/>
      <c r="AA12" s="107" t="s">
        <v>294</v>
      </c>
      <c r="AB12" s="108" t="s">
        <v>294</v>
      </c>
      <c r="AC12" s="109" t="s">
        <v>294</v>
      </c>
      <c r="AD12" s="108" t="s">
        <v>294</v>
      </c>
      <c r="AE12" s="108" t="s">
        <v>294</v>
      </c>
      <c r="AF12" s="8"/>
      <c r="AG12" s="8"/>
      <c r="AH12" s="8"/>
      <c r="AI12" s="8"/>
      <c r="AJ12" s="8"/>
      <c r="AK12" s="8"/>
      <c r="AL12" s="8"/>
      <c r="AM12" s="8"/>
    </row>
    <row r="13" spans="1:39">
      <c r="A13" s="231"/>
      <c r="B13" s="231"/>
      <c r="C13" s="231"/>
      <c r="D13" s="231"/>
      <c r="E13" s="231"/>
      <c r="F13" s="231"/>
      <c r="G13" s="231"/>
      <c r="H13" s="17"/>
      <c r="I13" s="205" t="s">
        <v>274</v>
      </c>
      <c r="J13" s="205"/>
      <c r="K13" s="205"/>
      <c r="L13" s="205"/>
      <c r="M13" s="205"/>
      <c r="N13" s="205"/>
      <c r="O13" s="205"/>
      <c r="P13" s="183" t="s">
        <v>328</v>
      </c>
      <c r="Q13" s="183"/>
      <c r="R13" s="183"/>
      <c r="S13" s="107" t="s">
        <v>294</v>
      </c>
      <c r="T13" s="108" t="s">
        <v>328</v>
      </c>
      <c r="U13" s="109" t="s">
        <v>294</v>
      </c>
      <c r="V13" s="108" t="s">
        <v>294</v>
      </c>
      <c r="W13" s="108" t="s">
        <v>328</v>
      </c>
      <c r="X13" s="183" t="s">
        <v>328</v>
      </c>
      <c r="Y13" s="183"/>
      <c r="Z13" s="183"/>
      <c r="AA13" s="107" t="s">
        <v>294</v>
      </c>
      <c r="AB13" s="108" t="s">
        <v>294</v>
      </c>
      <c r="AC13" s="109" t="s">
        <v>294</v>
      </c>
      <c r="AD13" s="108" t="s">
        <v>328</v>
      </c>
      <c r="AE13" s="108" t="s">
        <v>328</v>
      </c>
      <c r="AF13" s="8"/>
      <c r="AG13" s="8"/>
      <c r="AH13" s="8"/>
      <c r="AI13" s="8"/>
      <c r="AJ13" s="8"/>
      <c r="AK13" s="8"/>
      <c r="AL13" s="8"/>
      <c r="AM13" s="8"/>
    </row>
    <row r="14" spans="1:39">
      <c r="A14" s="32" t="s">
        <v>10</v>
      </c>
      <c r="B14" s="190"/>
      <c r="C14" s="190"/>
      <c r="D14" s="199" t="s">
        <v>20</v>
      </c>
      <c r="E14" s="199"/>
      <c r="F14" s="232" t="s">
        <v>326</v>
      </c>
      <c r="G14" s="232"/>
      <c r="H14" s="208" t="s">
        <v>81</v>
      </c>
      <c r="I14" s="208"/>
      <c r="J14" s="208"/>
      <c r="K14" s="208"/>
      <c r="L14" s="208"/>
      <c r="M14" s="208"/>
      <c r="N14" s="208"/>
      <c r="O14" s="208"/>
      <c r="P14" s="183" t="s">
        <v>294</v>
      </c>
      <c r="Q14" s="183"/>
      <c r="R14" s="183"/>
      <c r="S14" s="107" t="s">
        <v>294</v>
      </c>
      <c r="T14" s="108" t="s">
        <v>294</v>
      </c>
      <c r="U14" s="109" t="s">
        <v>294</v>
      </c>
      <c r="V14" s="108" t="s">
        <v>294</v>
      </c>
      <c r="W14" s="108" t="s">
        <v>294</v>
      </c>
      <c r="X14" s="183" t="s">
        <v>294</v>
      </c>
      <c r="Y14" s="183"/>
      <c r="Z14" s="183"/>
      <c r="AA14" s="107" t="s">
        <v>294</v>
      </c>
      <c r="AB14" s="108" t="s">
        <v>294</v>
      </c>
      <c r="AC14" s="109" t="s">
        <v>294</v>
      </c>
      <c r="AD14" s="108" t="s">
        <v>294</v>
      </c>
      <c r="AE14" s="108" t="s">
        <v>294</v>
      </c>
      <c r="AF14" s="8"/>
      <c r="AG14" s="8"/>
      <c r="AH14" s="8"/>
      <c r="AI14" s="8"/>
      <c r="AJ14" s="8"/>
      <c r="AK14" s="8"/>
      <c r="AL14" s="8"/>
      <c r="AM14" s="8"/>
    </row>
    <row r="15" spans="1:39">
      <c r="A15" s="32" t="s">
        <v>11</v>
      </c>
      <c r="B15" s="190"/>
      <c r="C15" s="190"/>
      <c r="D15" s="199" t="s">
        <v>21</v>
      </c>
      <c r="E15" s="199"/>
      <c r="F15" s="233">
        <f>D2-30</f>
        <v>44532</v>
      </c>
      <c r="G15" s="234"/>
      <c r="H15" s="206" t="s">
        <v>250</v>
      </c>
      <c r="I15" s="206"/>
      <c r="J15" s="206"/>
      <c r="K15" s="207">
        <f>F15</f>
        <v>44532</v>
      </c>
      <c r="L15" s="207"/>
      <c r="M15" s="207"/>
      <c r="N15" s="206" t="s">
        <v>251</v>
      </c>
      <c r="O15" s="206"/>
      <c r="P15" s="183" t="s">
        <v>294</v>
      </c>
      <c r="Q15" s="183"/>
      <c r="R15" s="183"/>
      <c r="S15" s="107" t="s">
        <v>294</v>
      </c>
      <c r="T15" s="108" t="s">
        <v>294</v>
      </c>
      <c r="U15" s="109" t="s">
        <v>294</v>
      </c>
      <c r="V15" s="108" t="s">
        <v>328</v>
      </c>
      <c r="W15" s="108" t="s">
        <v>294</v>
      </c>
      <c r="X15" s="183" t="s">
        <v>294</v>
      </c>
      <c r="Y15" s="183"/>
      <c r="Z15" s="183"/>
      <c r="AA15" s="107" t="s">
        <v>294</v>
      </c>
      <c r="AB15" s="108" t="s">
        <v>294</v>
      </c>
      <c r="AC15" s="109" t="s">
        <v>294</v>
      </c>
      <c r="AD15" s="108" t="s">
        <v>294</v>
      </c>
      <c r="AE15" s="108" t="s">
        <v>294</v>
      </c>
      <c r="AF15" s="8"/>
      <c r="AG15" s="8"/>
      <c r="AH15" s="8"/>
      <c r="AI15" s="8"/>
      <c r="AJ15" s="8"/>
      <c r="AK15" s="8"/>
      <c r="AL15" s="8"/>
      <c r="AM15" s="8"/>
    </row>
    <row r="16" spans="1:39">
      <c r="A16" s="32" t="s">
        <v>12</v>
      </c>
      <c r="B16" s="190"/>
      <c r="C16" s="190"/>
      <c r="D16" s="235" t="s">
        <v>216</v>
      </c>
      <c r="E16" s="236"/>
      <c r="F16" s="237"/>
      <c r="G16" s="237"/>
      <c r="H16" s="195" t="s">
        <v>252</v>
      </c>
      <c r="I16" s="195"/>
      <c r="J16" s="195"/>
      <c r="K16" s="195"/>
      <c r="L16" s="195"/>
      <c r="M16" s="195"/>
      <c r="N16" s="195"/>
      <c r="O16" s="195"/>
      <c r="P16" s="111"/>
      <c r="Q16" s="111"/>
      <c r="R16" s="111"/>
      <c r="S16" s="111" t="s">
        <v>294</v>
      </c>
      <c r="T16" s="111"/>
      <c r="U16" s="111"/>
      <c r="V16" s="111"/>
      <c r="W16" s="111"/>
      <c r="X16" s="111"/>
      <c r="Y16" s="111"/>
      <c r="Z16" s="111" t="s">
        <v>294</v>
      </c>
      <c r="AA16" s="111"/>
      <c r="AB16" s="111"/>
      <c r="AC16" s="111" t="s">
        <v>294</v>
      </c>
      <c r="AD16" s="111" t="s">
        <v>294</v>
      </c>
      <c r="AE16" s="111" t="s">
        <v>294</v>
      </c>
      <c r="AF16" s="8"/>
      <c r="AG16" s="8"/>
      <c r="AH16" s="8"/>
      <c r="AI16" s="8"/>
      <c r="AJ16" s="8"/>
      <c r="AK16" s="8"/>
      <c r="AL16" s="8"/>
      <c r="AM16" s="8"/>
    </row>
    <row r="17" spans="1:39">
      <c r="A17" s="238" t="s">
        <v>218</v>
      </c>
      <c r="B17" s="239"/>
      <c r="C17" s="240"/>
      <c r="D17" s="209" t="e">
        <f>F14+1</f>
        <v>#VALUE!</v>
      </c>
      <c r="E17" s="210"/>
      <c r="F17" s="210"/>
      <c r="G17" s="211"/>
      <c r="H17" s="195" t="s">
        <v>247</v>
      </c>
      <c r="I17" s="195"/>
      <c r="J17" s="195"/>
      <c r="K17" s="195"/>
      <c r="L17" s="195"/>
      <c r="M17" s="195"/>
      <c r="N17" s="195"/>
      <c r="O17" s="195"/>
      <c r="P17" s="181" t="s">
        <v>281</v>
      </c>
      <c r="Q17" s="182"/>
      <c r="R17" s="82" t="s">
        <v>90</v>
      </c>
      <c r="S17" s="82" t="s">
        <v>97</v>
      </c>
      <c r="T17" s="82">
        <v>0</v>
      </c>
      <c r="U17" s="82" t="s">
        <v>97</v>
      </c>
      <c r="V17" s="105">
        <v>0</v>
      </c>
      <c r="W17" s="105"/>
      <c r="AC17"/>
      <c r="AF17" s="8"/>
      <c r="AG17" s="8"/>
      <c r="AH17" s="8"/>
      <c r="AI17" s="8"/>
      <c r="AJ17" s="8"/>
      <c r="AK17" s="8"/>
      <c r="AL17" s="8"/>
      <c r="AM17" s="8"/>
    </row>
    <row r="18" spans="1:39">
      <c r="A18" s="32" t="s">
        <v>24</v>
      </c>
      <c r="B18" s="190" t="s">
        <v>294</v>
      </c>
      <c r="C18" s="191"/>
      <c r="D18" s="32" t="s">
        <v>28</v>
      </c>
      <c r="E18" s="223" t="s">
        <v>294</v>
      </c>
      <c r="F18" s="224"/>
      <c r="G18" s="224"/>
      <c r="H18" s="195" t="s">
        <v>82</v>
      </c>
      <c r="I18" s="195"/>
      <c r="J18" s="195"/>
      <c r="K18" s="195"/>
      <c r="L18" s="195"/>
      <c r="M18" s="195"/>
      <c r="N18" s="195"/>
      <c r="O18" s="195"/>
      <c r="P18" s="184" t="s">
        <v>276</v>
      </c>
      <c r="Q18" s="184"/>
      <c r="R18" s="184"/>
      <c r="S18" s="81" t="s">
        <v>192</v>
      </c>
      <c r="T18" s="110" t="s">
        <v>189</v>
      </c>
      <c r="U18" s="110" t="s">
        <v>76</v>
      </c>
      <c r="V18" s="110" t="s">
        <v>277</v>
      </c>
      <c r="W18" s="110" t="s">
        <v>278</v>
      </c>
      <c r="AC18"/>
      <c r="AF18" s="8"/>
      <c r="AG18" s="8"/>
      <c r="AH18" s="8"/>
      <c r="AI18" s="8"/>
      <c r="AJ18" s="8"/>
      <c r="AK18" s="8"/>
      <c r="AL18" s="8"/>
      <c r="AM18" s="8"/>
    </row>
    <row r="19" spans="1:39">
      <c r="A19" s="32" t="s">
        <v>26</v>
      </c>
      <c r="B19" s="190" t="s">
        <v>294</v>
      </c>
      <c r="C19" s="191"/>
      <c r="D19" s="32" t="s">
        <v>27</v>
      </c>
      <c r="E19" s="190" t="s">
        <v>223</v>
      </c>
      <c r="F19" s="191"/>
      <c r="G19" s="191"/>
      <c r="H19" s="13"/>
      <c r="I19" s="13"/>
      <c r="J19" s="13"/>
      <c r="K19" s="13"/>
      <c r="L19" s="13"/>
      <c r="M19" s="13"/>
      <c r="N19" s="13"/>
      <c r="O19" s="13"/>
      <c r="P19" s="183" t="s">
        <v>294</v>
      </c>
      <c r="Q19" s="183"/>
      <c r="R19" s="183"/>
      <c r="S19" s="107" t="s">
        <v>294</v>
      </c>
      <c r="T19" s="108" t="s">
        <v>294</v>
      </c>
      <c r="U19" s="109" t="s">
        <v>294</v>
      </c>
      <c r="V19" s="108" t="s">
        <v>294</v>
      </c>
      <c r="W19" s="108" t="s">
        <v>294</v>
      </c>
      <c r="AC19"/>
      <c r="AF19" s="8"/>
      <c r="AG19" s="8"/>
      <c r="AH19" s="8"/>
      <c r="AI19" s="8"/>
      <c r="AJ19" s="8"/>
      <c r="AK19" s="8"/>
      <c r="AL19" s="8"/>
      <c r="AM19" s="8"/>
    </row>
    <row r="20" spans="1:39">
      <c r="A20" s="32" t="s">
        <v>162</v>
      </c>
      <c r="B20" s="190" t="s">
        <v>294</v>
      </c>
      <c r="C20" s="191"/>
      <c r="D20" s="191"/>
      <c r="E20" s="191"/>
      <c r="F20" s="191"/>
      <c r="G20" s="191"/>
      <c r="H20" s="202" t="s">
        <v>77</v>
      </c>
      <c r="I20" s="202"/>
      <c r="J20" s="202"/>
      <c r="K20" s="202"/>
      <c r="L20" s="202"/>
      <c r="M20" s="202"/>
      <c r="N20" s="202"/>
      <c r="O20" s="202"/>
      <c r="P20" s="183" t="s">
        <v>294</v>
      </c>
      <c r="Q20" s="183"/>
      <c r="R20" s="183"/>
      <c r="S20" s="107" t="s">
        <v>328</v>
      </c>
      <c r="T20" s="108" t="s">
        <v>328</v>
      </c>
      <c r="U20" s="109" t="s">
        <v>294</v>
      </c>
      <c r="V20" s="108" t="s">
        <v>294</v>
      </c>
      <c r="W20" s="108" t="s">
        <v>294</v>
      </c>
      <c r="AC20"/>
      <c r="AF20" s="8"/>
      <c r="AG20" s="8"/>
      <c r="AH20" s="8"/>
      <c r="AI20" s="8"/>
      <c r="AJ20" s="8"/>
      <c r="AK20" s="8"/>
      <c r="AL20" s="8"/>
      <c r="AM20" s="8"/>
    </row>
    <row r="21" spans="1:39">
      <c r="A21" s="33"/>
      <c r="B21" s="33"/>
      <c r="C21" s="33"/>
      <c r="D21" s="33"/>
      <c r="E21" s="33"/>
      <c r="F21" s="33"/>
      <c r="G21" s="33"/>
      <c r="H21" s="202" t="s">
        <v>79</v>
      </c>
      <c r="I21" s="202"/>
      <c r="J21" s="202"/>
      <c r="K21" s="202"/>
      <c r="L21" s="202"/>
      <c r="M21" s="202"/>
      <c r="N21" s="202"/>
      <c r="O21" s="202"/>
      <c r="P21" s="183" t="s">
        <v>294</v>
      </c>
      <c r="Q21" s="183"/>
      <c r="R21" s="183"/>
      <c r="S21" s="107" t="s">
        <v>294</v>
      </c>
      <c r="T21" s="108" t="s">
        <v>294</v>
      </c>
      <c r="U21" s="109" t="s">
        <v>294</v>
      </c>
      <c r="V21" s="108" t="s">
        <v>328</v>
      </c>
      <c r="W21" s="108" t="s">
        <v>294</v>
      </c>
      <c r="AC21"/>
      <c r="AF21" s="8"/>
      <c r="AG21" s="8"/>
      <c r="AH21" s="8"/>
      <c r="AI21" s="8"/>
      <c r="AJ21" s="8"/>
      <c r="AK21" s="8"/>
      <c r="AL21" s="8"/>
      <c r="AM21" s="8"/>
    </row>
    <row r="22" spans="1:39">
      <c r="A22" s="33"/>
      <c r="B22" s="214" t="s">
        <v>327</v>
      </c>
      <c r="C22" s="214"/>
      <c r="D22" s="214"/>
      <c r="E22" s="214"/>
      <c r="F22" s="214"/>
      <c r="G22" s="214"/>
      <c r="H22" s="202" t="s">
        <v>78</v>
      </c>
      <c r="I22" s="202"/>
      <c r="J22" s="202"/>
      <c r="K22" s="202"/>
      <c r="L22" s="202"/>
      <c r="M22" s="202"/>
      <c r="N22" s="202"/>
      <c r="O22" s="202"/>
      <c r="P22" s="183" t="s">
        <v>294</v>
      </c>
      <c r="Q22" s="183"/>
      <c r="R22" s="183"/>
      <c r="S22" s="107" t="s">
        <v>294</v>
      </c>
      <c r="T22" s="108" t="s">
        <v>294</v>
      </c>
      <c r="U22" s="109" t="s">
        <v>294</v>
      </c>
      <c r="V22" s="108" t="s">
        <v>294</v>
      </c>
      <c r="W22" s="108" t="s">
        <v>294</v>
      </c>
      <c r="AC22"/>
      <c r="AF22" s="8"/>
      <c r="AG22" s="8"/>
      <c r="AH22" s="8"/>
      <c r="AI22" s="8"/>
      <c r="AJ22" s="8"/>
      <c r="AK22" s="8"/>
      <c r="AL22" s="8"/>
      <c r="AM22" s="8"/>
    </row>
    <row r="23" spans="1:39">
      <c r="A23" s="33"/>
      <c r="B23" s="33"/>
      <c r="C23" s="229" t="s">
        <v>32</v>
      </c>
      <c r="D23" s="229"/>
      <c r="E23" s="229"/>
      <c r="F23" s="229"/>
      <c r="G23" s="229"/>
      <c r="H23" s="202" t="s">
        <v>80</v>
      </c>
      <c r="I23" s="202"/>
      <c r="J23" s="202"/>
      <c r="K23" s="202"/>
      <c r="L23" s="202"/>
      <c r="M23" s="202"/>
      <c r="N23" s="202"/>
      <c r="O23" s="202"/>
      <c r="P23" s="183" t="s">
        <v>328</v>
      </c>
      <c r="Q23" s="183"/>
      <c r="R23" s="183"/>
      <c r="S23" s="107" t="s">
        <v>328</v>
      </c>
      <c r="T23" s="108" t="s">
        <v>294</v>
      </c>
      <c r="U23" s="109" t="s">
        <v>294</v>
      </c>
      <c r="V23" s="108" t="s">
        <v>294</v>
      </c>
      <c r="W23" s="108" t="s">
        <v>294</v>
      </c>
      <c r="AC23"/>
      <c r="AF23" s="8"/>
      <c r="AG23" s="8"/>
      <c r="AH23" s="8"/>
      <c r="AI23" s="8"/>
      <c r="AJ23" s="8"/>
      <c r="AK23" s="8"/>
      <c r="AL23" s="8"/>
      <c r="AM23" s="8"/>
    </row>
    <row r="24" spans="1:39">
      <c r="A24" s="33"/>
      <c r="B24" s="33"/>
      <c r="C24" s="34" t="s">
        <v>87</v>
      </c>
      <c r="D24" s="35">
        <f>F2-D2</f>
        <v>364</v>
      </c>
      <c r="E24" s="194" t="s">
        <v>36</v>
      </c>
      <c r="F24" s="194"/>
      <c r="G24" s="36">
        <v>0.625</v>
      </c>
      <c r="H24" s="8"/>
      <c r="I24" s="8"/>
      <c r="J24" s="8"/>
      <c r="K24" s="8"/>
      <c r="L24" s="8"/>
      <c r="M24" s="8"/>
      <c r="N24" s="8"/>
      <c r="O24" s="8"/>
      <c r="P24" s="111"/>
      <c r="Q24" s="111"/>
      <c r="R24" s="111"/>
      <c r="S24" s="111"/>
      <c r="T24" s="111"/>
      <c r="U24" s="111"/>
      <c r="V24" s="111" t="s">
        <v>294</v>
      </c>
      <c r="W24" s="111"/>
      <c r="X24" s="111"/>
      <c r="Y24" s="111"/>
      <c r="Z24" s="111"/>
      <c r="AA24" s="111"/>
      <c r="AB24" s="111"/>
      <c r="AC24" s="111"/>
      <c r="AD24" s="111" t="s">
        <v>294</v>
      </c>
      <c r="AE24" s="111"/>
      <c r="AF24" s="8"/>
      <c r="AG24" s="8"/>
      <c r="AH24" s="8"/>
      <c r="AI24" s="8"/>
      <c r="AJ24" s="8"/>
      <c r="AK24" s="8"/>
      <c r="AL24" s="8"/>
      <c r="AM24" s="8"/>
    </row>
    <row r="25" spans="1:39">
      <c r="A25" s="33"/>
      <c r="B25" s="33"/>
      <c r="C25" s="37" t="s">
        <v>88</v>
      </c>
      <c r="D25" s="35">
        <v>9</v>
      </c>
      <c r="E25" s="194" t="s">
        <v>37</v>
      </c>
      <c r="F25" s="194"/>
      <c r="G25" s="36">
        <v>0.5</v>
      </c>
      <c r="H25" s="203" t="s">
        <v>86</v>
      </c>
      <c r="I25" s="203"/>
      <c r="J25" s="203"/>
      <c r="K25" s="203"/>
      <c r="L25" s="203"/>
      <c r="M25" s="203"/>
      <c r="N25" s="203"/>
      <c r="O25" s="203"/>
      <c r="P25" s="185" t="s">
        <v>282</v>
      </c>
      <c r="Q25" s="186"/>
      <c r="R25" s="83" t="s">
        <v>90</v>
      </c>
      <c r="S25" s="83" t="s">
        <v>97</v>
      </c>
      <c r="T25" s="83">
        <v>0</v>
      </c>
      <c r="U25" s="83" t="s">
        <v>97</v>
      </c>
      <c r="V25" s="112">
        <v>0</v>
      </c>
      <c r="W25" s="112"/>
      <c r="AC25"/>
      <c r="AF25" s="8"/>
      <c r="AG25" s="8"/>
      <c r="AH25" s="8"/>
      <c r="AI25" s="8"/>
      <c r="AJ25" s="8"/>
      <c r="AK25" s="8"/>
      <c r="AL25" s="8"/>
      <c r="AM25" s="8"/>
    </row>
    <row r="26" spans="1:39">
      <c r="A26" s="33"/>
      <c r="B26" s="33"/>
      <c r="C26" s="194" t="s">
        <v>38</v>
      </c>
      <c r="D26" s="194"/>
      <c r="E26" s="194"/>
      <c r="F26" s="194"/>
      <c r="G26" s="194"/>
      <c r="H26" s="189" t="s">
        <v>83</v>
      </c>
      <c r="I26" s="189"/>
      <c r="J26" s="189"/>
      <c r="K26" s="189"/>
      <c r="L26" s="189"/>
      <c r="M26" s="189"/>
      <c r="N26" s="189"/>
      <c r="O26" s="189"/>
      <c r="P26" s="184" t="s">
        <v>276</v>
      </c>
      <c r="Q26" s="184"/>
      <c r="R26" s="184"/>
      <c r="S26" s="81" t="s">
        <v>192</v>
      </c>
      <c r="T26" s="110" t="s">
        <v>189</v>
      </c>
      <c r="U26" s="110" t="s">
        <v>76</v>
      </c>
      <c r="V26" s="110" t="s">
        <v>277</v>
      </c>
      <c r="W26" s="110" t="s">
        <v>278</v>
      </c>
      <c r="AC26"/>
      <c r="AF26" s="8"/>
      <c r="AG26" s="8"/>
      <c r="AH26" s="8"/>
      <c r="AI26" s="8"/>
      <c r="AJ26" s="8"/>
      <c r="AK26" s="8"/>
      <c r="AL26" s="8"/>
      <c r="AM26" s="8"/>
    </row>
    <row r="27" spans="1:39">
      <c r="A27" s="33"/>
      <c r="B27" s="33"/>
      <c r="C27" s="252" t="str">
        <f>B7</f>
        <v>(Full) Desayunos, almuerzos, cenas, refrigerio, licores y refrescos</v>
      </c>
      <c r="D27" s="252"/>
      <c r="E27" s="252"/>
      <c r="F27" s="252"/>
      <c r="G27" s="252"/>
      <c r="H27" s="188" t="s">
        <v>84</v>
      </c>
      <c r="I27" s="188"/>
      <c r="J27" s="188"/>
      <c r="K27" s="188"/>
      <c r="L27" s="188"/>
      <c r="M27" s="188"/>
      <c r="N27" s="188"/>
      <c r="O27" s="188"/>
      <c r="P27" s="183" t="s">
        <v>294</v>
      </c>
      <c r="Q27" s="183"/>
      <c r="R27" s="183"/>
      <c r="S27" s="107" t="s">
        <v>294</v>
      </c>
      <c r="T27" s="108" t="s">
        <v>294</v>
      </c>
      <c r="U27" s="109" t="s">
        <v>294</v>
      </c>
      <c r="V27" s="108" t="s">
        <v>294</v>
      </c>
      <c r="W27" s="108" t="s">
        <v>294</v>
      </c>
      <c r="AC27"/>
      <c r="AF27" s="8"/>
      <c r="AG27" s="8"/>
      <c r="AH27" s="8"/>
      <c r="AI27" s="8"/>
      <c r="AJ27" s="8"/>
      <c r="AK27" s="8"/>
      <c r="AL27" s="8"/>
      <c r="AM27" s="8"/>
    </row>
    <row r="28" spans="1:39">
      <c r="A28" s="216" t="s">
        <v>39</v>
      </c>
      <c r="B28" s="216"/>
      <c r="C28" s="216"/>
      <c r="D28" s="216"/>
      <c r="E28" s="216"/>
      <c r="F28" s="216"/>
      <c r="G28" s="216"/>
      <c r="H28" s="188" t="s">
        <v>85</v>
      </c>
      <c r="I28" s="188"/>
      <c r="J28" s="188"/>
      <c r="K28" s="188"/>
      <c r="L28" s="188"/>
      <c r="M28" s="188"/>
      <c r="N28" s="188"/>
      <c r="O28" s="188"/>
      <c r="P28" s="183" t="s">
        <v>294</v>
      </c>
      <c r="Q28" s="183"/>
      <c r="R28" s="183"/>
      <c r="S28" s="107" t="s">
        <v>294</v>
      </c>
      <c r="T28" s="108" t="s">
        <v>294</v>
      </c>
      <c r="U28" s="109" t="s">
        <v>294</v>
      </c>
      <c r="V28" s="108" t="s">
        <v>294</v>
      </c>
      <c r="W28" s="108" t="s">
        <v>294</v>
      </c>
      <c r="AC28"/>
      <c r="AF28" s="8"/>
      <c r="AG28" s="8"/>
      <c r="AH28" s="8"/>
      <c r="AI28" s="8"/>
      <c r="AJ28" s="8"/>
      <c r="AK28" s="8"/>
      <c r="AL28" s="8"/>
      <c r="AM28" s="8"/>
    </row>
    <row r="29" spans="1:39">
      <c r="A29" s="38"/>
      <c r="B29" s="38"/>
      <c r="C29" s="38"/>
      <c r="D29" s="38"/>
      <c r="E29" s="38"/>
      <c r="F29" s="38"/>
      <c r="G29" s="38"/>
      <c r="H29" s="8"/>
      <c r="I29" s="8"/>
      <c r="J29" s="8"/>
      <c r="K29" s="8"/>
      <c r="L29" s="8"/>
      <c r="M29" s="8"/>
      <c r="N29" s="8"/>
      <c r="O29" s="8"/>
      <c r="P29" s="183" t="s">
        <v>294</v>
      </c>
      <c r="Q29" s="183"/>
      <c r="R29" s="183"/>
      <c r="S29" s="107" t="s">
        <v>294</v>
      </c>
      <c r="T29" s="108" t="s">
        <v>294</v>
      </c>
      <c r="U29" s="109" t="s">
        <v>294</v>
      </c>
      <c r="V29" s="108" t="s">
        <v>328</v>
      </c>
      <c r="W29" s="108" t="s">
        <v>294</v>
      </c>
      <c r="AC29"/>
      <c r="AF29" s="8"/>
      <c r="AG29" s="8"/>
      <c r="AH29" s="8"/>
      <c r="AI29" s="8"/>
      <c r="AJ29" s="8"/>
      <c r="AK29" s="8"/>
      <c r="AL29" s="8"/>
      <c r="AM29" s="8"/>
    </row>
    <row r="30" spans="1:39">
      <c r="A30" s="248" t="s">
        <v>230</v>
      </c>
      <c r="B30" s="248"/>
      <c r="C30" s="72"/>
      <c r="D30" s="249" t="s">
        <v>41</v>
      </c>
      <c r="E30" s="249"/>
      <c r="F30" s="249"/>
      <c r="G30" s="72"/>
      <c r="H30" s="8"/>
      <c r="I30" s="8"/>
      <c r="J30" s="8"/>
      <c r="K30" s="8"/>
      <c r="L30" s="8"/>
      <c r="M30" s="8"/>
      <c r="N30" s="8"/>
      <c r="O30" s="8"/>
      <c r="P30" s="183" t="s">
        <v>294</v>
      </c>
      <c r="Q30" s="183"/>
      <c r="R30" s="183"/>
      <c r="S30" s="107" t="s">
        <v>294</v>
      </c>
      <c r="T30" s="108" t="s">
        <v>328</v>
      </c>
      <c r="U30" s="109" t="s">
        <v>294</v>
      </c>
      <c r="V30" s="108" t="s">
        <v>294</v>
      </c>
      <c r="W30" s="108" t="s">
        <v>294</v>
      </c>
      <c r="AC30"/>
      <c r="AF30" s="8"/>
      <c r="AG30" s="8"/>
      <c r="AH30" s="8"/>
      <c r="AI30" s="8"/>
      <c r="AJ30" s="8"/>
      <c r="AK30" s="8"/>
      <c r="AL30" s="8"/>
      <c r="AM30" s="8"/>
    </row>
    <row r="31" spans="1:39">
      <c r="A31" s="38"/>
      <c r="B31" s="38"/>
      <c r="C31" s="40"/>
      <c r="D31" s="244" t="s">
        <v>237</v>
      </c>
      <c r="E31" s="245"/>
      <c r="F31" s="245"/>
      <c r="G31" s="38"/>
      <c r="H31" s="8"/>
      <c r="I31" s="8"/>
      <c r="J31" s="8"/>
      <c r="K31" s="8"/>
      <c r="L31" s="8"/>
      <c r="M31" s="8"/>
      <c r="N31" s="8"/>
      <c r="O31" s="8"/>
      <c r="P31" s="183" t="s">
        <v>328</v>
      </c>
      <c r="Q31" s="183"/>
      <c r="R31" s="183"/>
      <c r="S31" s="107" t="s">
        <v>294</v>
      </c>
      <c r="T31" s="108" t="s">
        <v>294</v>
      </c>
      <c r="U31" s="109" t="s">
        <v>294</v>
      </c>
      <c r="V31" s="108" t="s">
        <v>294</v>
      </c>
      <c r="W31" s="108" t="s">
        <v>294</v>
      </c>
      <c r="AC31"/>
      <c r="AF31" s="8"/>
      <c r="AG31" s="8"/>
      <c r="AH31" s="8"/>
      <c r="AI31" s="8"/>
      <c r="AJ31" s="8"/>
      <c r="AK31" s="8"/>
      <c r="AL31" s="8"/>
      <c r="AM31" s="8"/>
    </row>
    <row r="32" spans="1:39">
      <c r="A32" s="39"/>
      <c r="B32" s="39"/>
      <c r="D32" s="246" t="s">
        <v>242</v>
      </c>
      <c r="E32" s="247"/>
      <c r="F32" s="247"/>
      <c r="G32" s="39"/>
      <c r="H32" s="8"/>
      <c r="I32" s="8"/>
      <c r="J32" s="8"/>
      <c r="K32" s="8"/>
      <c r="L32" s="8"/>
      <c r="M32" s="8"/>
      <c r="N32" s="8"/>
      <c r="O32" s="8"/>
      <c r="P32" s="111"/>
      <c r="Q32" s="111"/>
      <c r="R32" s="111"/>
      <c r="S32" s="111"/>
      <c r="T32" s="111"/>
      <c r="U32" s="111"/>
      <c r="V32" s="111" t="s">
        <v>294</v>
      </c>
      <c r="W32" s="111" t="s">
        <v>294</v>
      </c>
      <c r="X32" s="111"/>
      <c r="Y32" s="111"/>
      <c r="Z32" s="111"/>
      <c r="AA32" s="111"/>
      <c r="AB32" s="111" t="s">
        <v>294</v>
      </c>
      <c r="AC32" s="111" t="s">
        <v>294</v>
      </c>
      <c r="AD32" s="111"/>
      <c r="AE32" s="111"/>
      <c r="AF32" s="8"/>
      <c r="AG32" s="8"/>
      <c r="AH32" s="8"/>
      <c r="AI32" s="8"/>
      <c r="AJ32" s="8"/>
      <c r="AK32" s="8"/>
      <c r="AL32" s="8"/>
      <c r="AM32" s="8"/>
    </row>
    <row r="33" spans="1:39">
      <c r="A33" s="38"/>
      <c r="B33" s="38"/>
      <c r="C33" s="242" t="s">
        <v>48</v>
      </c>
      <c r="D33" s="243" t="s">
        <v>49</v>
      </c>
      <c r="E33" s="241" t="s">
        <v>50</v>
      </c>
      <c r="F33" s="241"/>
      <c r="G33" s="41">
        <v>0</v>
      </c>
      <c r="H33" s="203" t="s">
        <v>219</v>
      </c>
      <c r="I33" s="203"/>
      <c r="J33" s="203"/>
      <c r="K33" s="203"/>
      <c r="L33" s="203"/>
      <c r="M33" s="203"/>
      <c r="N33" s="203"/>
      <c r="O33" s="203"/>
      <c r="P33" s="181" t="s">
        <v>283</v>
      </c>
      <c r="Q33" s="182"/>
      <c r="R33" s="82" t="s">
        <v>90</v>
      </c>
      <c r="S33" s="82" t="s">
        <v>97</v>
      </c>
      <c r="T33" s="82">
        <v>0</v>
      </c>
      <c r="U33" s="82" t="s">
        <v>97</v>
      </c>
      <c r="V33" s="105">
        <v>0</v>
      </c>
      <c r="W33" s="105"/>
      <c r="AC33"/>
      <c r="AF33" s="8"/>
      <c r="AG33" s="8"/>
      <c r="AH33" s="8"/>
      <c r="AI33" s="8"/>
      <c r="AJ33" s="8"/>
      <c r="AK33" s="8"/>
      <c r="AL33" s="8"/>
      <c r="AM33" s="8"/>
    </row>
    <row r="34" spans="1:39">
      <c r="A34" s="38"/>
      <c r="B34" s="38"/>
      <c r="C34" s="242"/>
      <c r="D34" s="243"/>
      <c r="E34" s="241" t="s">
        <v>51</v>
      </c>
      <c r="F34" s="241"/>
      <c r="G34" s="41">
        <v>0</v>
      </c>
      <c r="H34" s="8"/>
      <c r="I34" s="8"/>
      <c r="J34" s="8"/>
      <c r="K34" s="8"/>
      <c r="L34" s="8"/>
      <c r="M34" s="8"/>
      <c r="N34" s="8"/>
      <c r="O34" s="8"/>
      <c r="P34" s="184" t="s">
        <v>276</v>
      </c>
      <c r="Q34" s="184"/>
      <c r="R34" s="184"/>
      <c r="S34" s="81" t="s">
        <v>192</v>
      </c>
      <c r="T34" s="110" t="s">
        <v>189</v>
      </c>
      <c r="U34" s="110" t="s">
        <v>76</v>
      </c>
      <c r="V34" s="110" t="s">
        <v>277</v>
      </c>
      <c r="W34" s="110" t="s">
        <v>278</v>
      </c>
      <c r="AC34"/>
      <c r="AF34" s="8"/>
      <c r="AG34" s="8"/>
      <c r="AH34" s="8"/>
      <c r="AI34" s="8"/>
      <c r="AJ34" s="8"/>
      <c r="AK34" s="8"/>
      <c r="AL34" s="8"/>
      <c r="AM34" s="8"/>
    </row>
    <row r="35" spans="1:39">
      <c r="A35" s="39"/>
      <c r="B35" s="39"/>
      <c r="C35" s="251" t="s">
        <v>52</v>
      </c>
      <c r="D35" s="251"/>
      <c r="E35" s="247" t="s">
        <v>53</v>
      </c>
      <c r="F35" s="247"/>
      <c r="G35" s="247"/>
      <c r="H35" s="8"/>
      <c r="I35" s="8"/>
      <c r="J35" s="8"/>
      <c r="K35" s="8"/>
      <c r="L35" s="8"/>
      <c r="M35" s="8"/>
      <c r="N35" s="8"/>
      <c r="O35" s="8"/>
      <c r="P35" s="183" t="s">
        <v>294</v>
      </c>
      <c r="Q35" s="183"/>
      <c r="R35" s="183"/>
      <c r="S35" s="107" t="s">
        <v>294</v>
      </c>
      <c r="T35" s="108" t="s">
        <v>294</v>
      </c>
      <c r="U35" s="109" t="s">
        <v>294</v>
      </c>
      <c r="V35" s="108" t="s">
        <v>294</v>
      </c>
      <c r="W35" s="108" t="s">
        <v>294</v>
      </c>
      <c r="AC35"/>
      <c r="AF35" s="8"/>
      <c r="AG35" s="8"/>
      <c r="AH35" s="8"/>
      <c r="AI35" s="8"/>
      <c r="AJ35" s="8"/>
      <c r="AK35" s="8"/>
      <c r="AL35" s="8"/>
      <c r="AM35" s="8"/>
    </row>
    <row r="36" spans="1:39">
      <c r="A36" s="39"/>
      <c r="B36" s="39"/>
      <c r="C36" s="251"/>
      <c r="D36" s="251"/>
      <c r="E36" s="247" t="s">
        <v>54</v>
      </c>
      <c r="F36" s="247"/>
      <c r="G36" s="247"/>
      <c r="H36" s="8"/>
      <c r="I36" s="8"/>
      <c r="J36" s="8"/>
      <c r="K36" s="8"/>
      <c r="L36" s="8"/>
      <c r="M36" s="8"/>
      <c r="N36" s="8"/>
      <c r="O36" s="8"/>
      <c r="P36" s="183" t="s">
        <v>294</v>
      </c>
      <c r="Q36" s="183"/>
      <c r="R36" s="183"/>
      <c r="S36" s="107" t="s">
        <v>294</v>
      </c>
      <c r="T36" s="108" t="s">
        <v>294</v>
      </c>
      <c r="U36" s="109" t="s">
        <v>294</v>
      </c>
      <c r="V36" s="108" t="s">
        <v>294</v>
      </c>
      <c r="W36" s="108" t="s">
        <v>294</v>
      </c>
      <c r="AC36"/>
      <c r="AF36" s="8"/>
      <c r="AG36" s="8"/>
      <c r="AH36" s="8"/>
      <c r="AI36" s="8"/>
      <c r="AJ36" s="8"/>
      <c r="AK36" s="8"/>
      <c r="AL36" s="8"/>
      <c r="AM36" s="8"/>
    </row>
    <row r="37" spans="1:39">
      <c r="A37" s="27"/>
      <c r="B37" s="27"/>
      <c r="C37" s="27"/>
      <c r="D37" s="27"/>
      <c r="E37" s="27"/>
      <c r="F37" s="27"/>
      <c r="G37" s="27"/>
      <c r="H37" s="8"/>
      <c r="I37" s="8"/>
      <c r="J37" s="8"/>
      <c r="K37" s="8"/>
      <c r="L37" s="8"/>
      <c r="M37" s="8"/>
      <c r="N37" s="8"/>
      <c r="O37" s="8"/>
      <c r="P37" s="183" t="s">
        <v>294</v>
      </c>
      <c r="Q37" s="183"/>
      <c r="R37" s="183"/>
      <c r="S37" s="107" t="s">
        <v>328</v>
      </c>
      <c r="T37" s="108" t="s">
        <v>328</v>
      </c>
      <c r="U37" s="109" t="s">
        <v>294</v>
      </c>
      <c r="V37" s="108" t="s">
        <v>294</v>
      </c>
      <c r="W37" s="108" t="s">
        <v>294</v>
      </c>
      <c r="AC37"/>
      <c r="AF37" s="8"/>
      <c r="AG37" s="8"/>
      <c r="AH37" s="8"/>
      <c r="AI37" s="8"/>
      <c r="AJ37" s="8"/>
      <c r="AK37" s="8"/>
      <c r="AL37" s="8"/>
      <c r="AM37" s="8"/>
    </row>
    <row r="38" spans="1:39">
      <c r="A38" s="215" t="s">
        <v>69</v>
      </c>
      <c r="B38" s="215"/>
      <c r="C38" s="215"/>
      <c r="D38" s="215"/>
      <c r="E38" s="215"/>
      <c r="F38" s="215"/>
      <c r="G38" s="215"/>
      <c r="H38" s="8"/>
      <c r="I38" s="8"/>
      <c r="J38" s="8"/>
      <c r="K38" s="8"/>
      <c r="L38" s="8"/>
      <c r="M38" s="8"/>
      <c r="N38" s="8"/>
      <c r="O38" s="8"/>
      <c r="P38" s="183" t="s">
        <v>294</v>
      </c>
      <c r="Q38" s="183"/>
      <c r="R38" s="183"/>
      <c r="S38" s="107" t="s">
        <v>294</v>
      </c>
      <c r="T38" s="108" t="s">
        <v>294</v>
      </c>
      <c r="U38" s="109" t="s">
        <v>294</v>
      </c>
      <c r="V38" s="108" t="s">
        <v>294</v>
      </c>
      <c r="W38" s="108" t="s">
        <v>294</v>
      </c>
      <c r="AC38"/>
      <c r="AF38" s="8"/>
      <c r="AG38" s="8"/>
      <c r="AH38" s="8"/>
      <c r="AI38" s="8"/>
      <c r="AJ38" s="8"/>
      <c r="AK38" s="8"/>
      <c r="AL38" s="8"/>
      <c r="AM38" s="8"/>
    </row>
    <row r="39" spans="1:39">
      <c r="A39" s="216"/>
      <c r="B39" s="216"/>
      <c r="C39" s="216"/>
      <c r="D39" s="216"/>
      <c r="E39" s="216"/>
      <c r="F39" s="216"/>
      <c r="G39" s="216"/>
      <c r="H39" s="8"/>
      <c r="I39" s="8"/>
      <c r="J39" s="8"/>
      <c r="K39" s="8"/>
      <c r="L39" s="8"/>
      <c r="M39" s="8"/>
      <c r="N39" s="8"/>
      <c r="O39" s="8"/>
      <c r="P39" s="183" t="s">
        <v>294</v>
      </c>
      <c r="Q39" s="183"/>
      <c r="R39" s="183"/>
      <c r="S39" s="107" t="s">
        <v>294</v>
      </c>
      <c r="T39" s="108" t="s">
        <v>294</v>
      </c>
      <c r="U39" s="109" t="s">
        <v>294</v>
      </c>
      <c r="V39" s="108" t="s">
        <v>294</v>
      </c>
      <c r="W39" s="108" t="s">
        <v>294</v>
      </c>
      <c r="AC39"/>
      <c r="AF39" s="8"/>
      <c r="AG39" s="8"/>
      <c r="AH39" s="8"/>
      <c r="AI39" s="8"/>
      <c r="AJ39" s="8"/>
      <c r="AK39" s="8"/>
      <c r="AL39" s="8"/>
      <c r="AM39" s="8"/>
    </row>
    <row r="40" spans="1:39">
      <c r="A40" s="218" t="s">
        <v>59</v>
      </c>
      <c r="B40" s="218"/>
      <c r="C40" s="218"/>
      <c r="D40" s="218"/>
      <c r="E40" s="218"/>
      <c r="F40" s="218"/>
      <c r="G40" s="218"/>
      <c r="H40" s="8"/>
      <c r="I40" s="8"/>
      <c r="J40" s="8"/>
      <c r="K40" s="8"/>
      <c r="L40" s="8"/>
      <c r="M40" s="8"/>
      <c r="N40" s="8"/>
      <c r="O40" s="8"/>
      <c r="P40" s="111"/>
      <c r="Q40" s="111"/>
      <c r="R40" s="111"/>
      <c r="S40" s="111"/>
      <c r="T40" s="111" t="s">
        <v>294</v>
      </c>
      <c r="U40" s="111"/>
      <c r="V40" s="111"/>
      <c r="W40" s="111"/>
      <c r="AC40"/>
      <c r="AF40" s="8"/>
      <c r="AG40" s="8"/>
      <c r="AH40" s="8"/>
      <c r="AI40" s="8"/>
      <c r="AJ40" s="8"/>
      <c r="AK40" s="8"/>
      <c r="AL40" s="8"/>
      <c r="AM40" s="8"/>
    </row>
    <row r="41" spans="1:39">
      <c r="A41" s="219" t="s">
        <v>55</v>
      </c>
      <c r="B41" s="219"/>
      <c r="C41" s="42">
        <v>0</v>
      </c>
      <c r="D41" s="219" t="s">
        <v>56</v>
      </c>
      <c r="E41" s="219"/>
      <c r="F41" s="43">
        <v>0</v>
      </c>
      <c r="G41" s="44" t="s">
        <v>63</v>
      </c>
      <c r="H41" s="181" t="s">
        <v>275</v>
      </c>
      <c r="I41" s="181"/>
      <c r="J41" s="82" t="s">
        <v>90</v>
      </c>
      <c r="K41" s="82" t="s">
        <v>97</v>
      </c>
      <c r="L41" s="82">
        <v>0</v>
      </c>
      <c r="M41" s="82" t="s">
        <v>97</v>
      </c>
      <c r="N41" s="105">
        <v>0</v>
      </c>
      <c r="O41" s="105"/>
      <c r="P41" s="185" t="s">
        <v>284</v>
      </c>
      <c r="Q41" s="186"/>
      <c r="R41" s="83" t="s">
        <v>90</v>
      </c>
      <c r="S41" s="83" t="s">
        <v>97</v>
      </c>
      <c r="T41" s="83">
        <v>0</v>
      </c>
      <c r="U41" s="83" t="s">
        <v>97</v>
      </c>
      <c r="V41" s="112">
        <v>0</v>
      </c>
      <c r="W41" s="112"/>
      <c r="AC41"/>
      <c r="AF41" s="8"/>
      <c r="AG41" s="8"/>
      <c r="AH41" s="8"/>
      <c r="AI41" s="8"/>
      <c r="AJ41" s="8"/>
      <c r="AK41" s="8"/>
      <c r="AL41" s="8"/>
      <c r="AM41" s="8"/>
    </row>
    <row r="42" spans="1:39">
      <c r="A42" s="219" t="s">
        <v>58</v>
      </c>
      <c r="B42" s="219"/>
      <c r="C42" s="42">
        <v>0</v>
      </c>
      <c r="D42" s="219" t="s">
        <v>57</v>
      </c>
      <c r="E42" s="219"/>
      <c r="F42" s="43">
        <v>0</v>
      </c>
      <c r="G42" s="43">
        <f>C41+C42+F41+F42</f>
        <v>0</v>
      </c>
      <c r="H42" s="225" t="s">
        <v>276</v>
      </c>
      <c r="I42" s="225"/>
      <c r="J42" s="225"/>
      <c r="K42" s="85" t="s">
        <v>192</v>
      </c>
      <c r="L42" s="106" t="s">
        <v>189</v>
      </c>
      <c r="M42" s="106" t="s">
        <v>76</v>
      </c>
      <c r="N42" s="106" t="s">
        <v>277</v>
      </c>
      <c r="O42" s="106" t="s">
        <v>278</v>
      </c>
      <c r="P42" s="184" t="s">
        <v>276</v>
      </c>
      <c r="Q42" s="184"/>
      <c r="R42" s="184"/>
      <c r="S42" s="81" t="s">
        <v>192</v>
      </c>
      <c r="T42" s="110" t="s">
        <v>189</v>
      </c>
      <c r="U42" s="110" t="s">
        <v>76</v>
      </c>
      <c r="V42" s="110" t="s">
        <v>277</v>
      </c>
      <c r="W42" s="110" t="s">
        <v>278</v>
      </c>
      <c r="AC42"/>
      <c r="AF42" s="8"/>
      <c r="AG42" s="8"/>
      <c r="AH42" s="8"/>
      <c r="AI42" s="8"/>
      <c r="AJ42" s="8"/>
      <c r="AK42" s="8"/>
      <c r="AL42" s="8"/>
      <c r="AM42" s="8"/>
    </row>
    <row r="43" spans="1:39">
      <c r="A43" s="27"/>
      <c r="B43" s="27"/>
      <c r="C43" s="27"/>
      <c r="D43" s="27"/>
      <c r="E43" s="27"/>
      <c r="F43" s="27"/>
      <c r="G43" s="27"/>
      <c r="H43" s="183" t="s">
        <v>294</v>
      </c>
      <c r="I43" s="183"/>
      <c r="J43" s="183"/>
      <c r="K43" s="107" t="s">
        <v>294</v>
      </c>
      <c r="L43" s="108" t="s">
        <v>294</v>
      </c>
      <c r="M43" s="109" t="s">
        <v>294</v>
      </c>
      <c r="N43" s="108" t="s">
        <v>294</v>
      </c>
      <c r="O43" s="108" t="s">
        <v>294</v>
      </c>
      <c r="P43" s="183" t="s">
        <v>294</v>
      </c>
      <c r="Q43" s="183"/>
      <c r="R43" s="183"/>
      <c r="S43" s="107" t="s">
        <v>294</v>
      </c>
      <c r="T43" s="108" t="s">
        <v>294</v>
      </c>
      <c r="U43" s="109" t="s">
        <v>294</v>
      </c>
      <c r="V43" s="108" t="s">
        <v>294</v>
      </c>
      <c r="W43" s="108" t="s">
        <v>294</v>
      </c>
      <c r="AC43"/>
      <c r="AF43" s="8"/>
      <c r="AG43" s="8"/>
      <c r="AH43" s="8"/>
      <c r="AI43" s="8"/>
      <c r="AJ43" s="8"/>
      <c r="AK43" s="8"/>
      <c r="AL43" s="8"/>
      <c r="AM43" s="8"/>
    </row>
    <row r="44" spans="1:39">
      <c r="A44" s="45"/>
      <c r="B44" s="45"/>
      <c r="C44" s="45"/>
      <c r="D44" s="45"/>
      <c r="E44" s="45"/>
      <c r="F44" s="45"/>
      <c r="G44" s="45"/>
      <c r="H44" s="183" t="s">
        <v>294</v>
      </c>
      <c r="I44" s="183"/>
      <c r="J44" s="183"/>
      <c r="K44" s="107" t="s">
        <v>294</v>
      </c>
      <c r="L44" s="108" t="s">
        <v>294</v>
      </c>
      <c r="M44" s="109" t="s">
        <v>294</v>
      </c>
      <c r="N44" s="108" t="s">
        <v>294</v>
      </c>
      <c r="O44" s="108" t="s">
        <v>294</v>
      </c>
      <c r="P44" s="183" t="s">
        <v>294</v>
      </c>
      <c r="Q44" s="183"/>
      <c r="R44" s="183"/>
      <c r="S44" s="107" t="s">
        <v>294</v>
      </c>
      <c r="T44" s="108" t="s">
        <v>294</v>
      </c>
      <c r="U44" s="109" t="s">
        <v>294</v>
      </c>
      <c r="V44" s="108" t="s">
        <v>294</v>
      </c>
      <c r="W44" s="108" t="s">
        <v>294</v>
      </c>
      <c r="AC44"/>
      <c r="AF44" s="8"/>
      <c r="AG44" s="8"/>
      <c r="AH44" s="8"/>
      <c r="AI44" s="8"/>
      <c r="AJ44" s="8"/>
      <c r="AK44" s="8"/>
      <c r="AL44" s="8"/>
      <c r="AM44" s="8"/>
    </row>
    <row r="45" spans="1:39">
      <c r="A45" s="14"/>
      <c r="B45" s="14"/>
      <c r="C45" s="220" t="s">
        <v>22</v>
      </c>
      <c r="D45" s="220"/>
      <c r="E45" s="222" t="s">
        <v>65</v>
      </c>
      <c r="F45" s="222"/>
      <c r="G45" s="226" t="s">
        <v>215</v>
      </c>
      <c r="H45" s="183" t="s">
        <v>294</v>
      </c>
      <c r="I45" s="183"/>
      <c r="J45" s="183"/>
      <c r="K45" s="107" t="s">
        <v>294</v>
      </c>
      <c r="L45" s="108" t="s">
        <v>294</v>
      </c>
      <c r="M45" s="109" t="s">
        <v>294</v>
      </c>
      <c r="N45" s="108" t="s">
        <v>294</v>
      </c>
      <c r="O45" s="108" t="s">
        <v>294</v>
      </c>
      <c r="P45" s="183" t="s">
        <v>294</v>
      </c>
      <c r="Q45" s="183"/>
      <c r="R45" s="183"/>
      <c r="S45" s="107" t="s">
        <v>294</v>
      </c>
      <c r="T45" s="108" t="s">
        <v>294</v>
      </c>
      <c r="U45" s="109" t="s">
        <v>294</v>
      </c>
      <c r="V45" s="108" t="s">
        <v>294</v>
      </c>
      <c r="W45" s="108" t="s">
        <v>294</v>
      </c>
      <c r="AC45"/>
      <c r="AF45" s="8"/>
      <c r="AG45" s="8"/>
      <c r="AH45" s="8"/>
      <c r="AI45" s="8"/>
      <c r="AJ45" s="8"/>
      <c r="AK45" s="8"/>
      <c r="AL45" s="8"/>
      <c r="AM45" s="8"/>
    </row>
    <row r="46" spans="1:39">
      <c r="A46" s="14"/>
      <c r="B46" s="14"/>
      <c r="C46" s="221" t="s">
        <v>23</v>
      </c>
      <c r="D46" s="221"/>
      <c r="E46" s="222" t="s">
        <v>329</v>
      </c>
      <c r="F46" s="221"/>
      <c r="G46" s="227"/>
      <c r="H46" s="183" t="s">
        <v>294</v>
      </c>
      <c r="I46" s="183"/>
      <c r="J46" s="183"/>
      <c r="K46" s="107" t="s">
        <v>294</v>
      </c>
      <c r="L46" s="108" t="s">
        <v>294</v>
      </c>
      <c r="M46" s="109" t="s">
        <v>294</v>
      </c>
      <c r="N46" s="108" t="s">
        <v>294</v>
      </c>
      <c r="O46" s="108" t="s">
        <v>294</v>
      </c>
      <c r="P46" s="183" t="s">
        <v>294</v>
      </c>
      <c r="Q46" s="183"/>
      <c r="R46" s="183"/>
      <c r="S46" s="107" t="s">
        <v>294</v>
      </c>
      <c r="T46" s="108" t="s">
        <v>294</v>
      </c>
      <c r="U46" s="109" t="s">
        <v>294</v>
      </c>
      <c r="V46" s="108" t="s">
        <v>294</v>
      </c>
      <c r="W46" s="108" t="s">
        <v>294</v>
      </c>
      <c r="AC46"/>
      <c r="AF46" s="8"/>
      <c r="AG46" s="8"/>
      <c r="AH46" s="8"/>
      <c r="AI46" s="8"/>
      <c r="AJ46" s="8"/>
      <c r="AK46" s="8"/>
      <c r="AL46" s="8"/>
      <c r="AM46" s="8"/>
    </row>
    <row r="47" spans="1:39">
      <c r="A47" s="213" t="s">
        <v>66</v>
      </c>
      <c r="B47" s="213"/>
      <c r="C47" s="213"/>
      <c r="D47" s="213"/>
      <c r="E47" s="213"/>
      <c r="F47" s="213"/>
      <c r="G47" s="213"/>
      <c r="H47" s="183" t="s">
        <v>294</v>
      </c>
      <c r="I47" s="183"/>
      <c r="J47" s="183"/>
      <c r="K47" s="107" t="s">
        <v>294</v>
      </c>
      <c r="L47" s="108" t="s">
        <v>294</v>
      </c>
      <c r="M47" s="109" t="s">
        <v>294</v>
      </c>
      <c r="N47" s="108" t="s">
        <v>294</v>
      </c>
      <c r="O47" s="108" t="s">
        <v>294</v>
      </c>
      <c r="P47" s="183" t="s">
        <v>294</v>
      </c>
      <c r="Q47" s="183"/>
      <c r="R47" s="183"/>
      <c r="S47" s="107" t="s">
        <v>294</v>
      </c>
      <c r="T47" s="108" t="s">
        <v>294</v>
      </c>
      <c r="U47" s="109" t="s">
        <v>294</v>
      </c>
      <c r="V47" s="108" t="s">
        <v>294</v>
      </c>
      <c r="W47" s="108" t="s">
        <v>294</v>
      </c>
      <c r="AC47"/>
      <c r="AF47" s="8"/>
      <c r="AG47" s="8"/>
      <c r="AH47" s="8"/>
      <c r="AI47" s="8"/>
      <c r="AJ47" s="8"/>
      <c r="AK47" s="8"/>
      <c r="AL47" s="8"/>
      <c r="AM47" s="8"/>
    </row>
    <row r="48" spans="1:39">
      <c r="P48" t="s">
        <v>294</v>
      </c>
      <c r="AF48" s="8"/>
      <c r="AG48" s="8"/>
      <c r="AH48" s="8"/>
      <c r="AI48" s="8"/>
      <c r="AJ48" s="8"/>
      <c r="AK48" s="8"/>
      <c r="AL48" s="8"/>
      <c r="AM48" s="8"/>
    </row>
    <row r="49" spans="21:39">
      <c r="AF49" s="8"/>
      <c r="AG49" s="8"/>
      <c r="AH49" s="8"/>
      <c r="AI49" s="8"/>
      <c r="AJ49" s="8"/>
      <c r="AK49" s="8"/>
      <c r="AL49" s="8"/>
      <c r="AM49" s="8"/>
    </row>
    <row r="50" spans="21:39">
      <c r="AF50" s="8"/>
      <c r="AG50" s="8"/>
      <c r="AH50" s="8"/>
      <c r="AI50" s="8"/>
      <c r="AJ50" s="8"/>
      <c r="AK50" s="8"/>
      <c r="AL50" s="8"/>
      <c r="AM50" s="8"/>
    </row>
    <row r="51" spans="21:39">
      <c r="U51"/>
      <c r="AC51"/>
    </row>
    <row r="52" spans="21:39">
      <c r="U52"/>
      <c r="AC52"/>
    </row>
    <row r="53" spans="21:39">
      <c r="U53"/>
      <c r="AC53"/>
    </row>
    <row r="54" spans="21:39">
      <c r="U54"/>
      <c r="AC54"/>
    </row>
    <row r="55" spans="21:39">
      <c r="U55"/>
      <c r="AC55"/>
    </row>
    <row r="56" spans="21:39">
      <c r="U56"/>
      <c r="AC56"/>
    </row>
    <row r="57" spans="21:39">
      <c r="U57"/>
      <c r="AC57"/>
    </row>
    <row r="58" spans="21:39">
      <c r="U58"/>
      <c r="AC58"/>
    </row>
    <row r="59" spans="21:39">
      <c r="U59"/>
      <c r="AC59"/>
    </row>
    <row r="60" spans="21:39">
      <c r="U60"/>
      <c r="AC60"/>
    </row>
    <row r="61" spans="21:39">
      <c r="U61"/>
      <c r="AC61"/>
    </row>
    <row r="62" spans="21:39">
      <c r="U62"/>
      <c r="AC62"/>
    </row>
    <row r="63" spans="21:39">
      <c r="U63"/>
      <c r="AC63"/>
    </row>
    <row r="64" spans="21:3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60">
    <mergeCell ref="A12:G12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9:Y9"/>
    <mergeCell ref="X7:Z7"/>
    <mergeCell ref="X10:Z10"/>
    <mergeCell ref="X11:Z11"/>
    <mergeCell ref="X12:Z12"/>
    <mergeCell ref="X13:Z13"/>
    <mergeCell ref="X14:Z14"/>
    <mergeCell ref="X15:Z15"/>
    <mergeCell ref="I1:J1"/>
    <mergeCell ref="L1:M1"/>
    <mergeCell ref="O2:O7"/>
    <mergeCell ref="I4:J4"/>
    <mergeCell ref="L4:M4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R41 R1 Z9 R17 Z1 R33 R25 R9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T41 T17 AB9 T1 T9 T25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V41 V17 AD9 V1 V9 V25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8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22" ht="15" customHeight="1">
      <c r="A1" s="284" t="str">
        <f>'RVA CLIENT'!B22</f>
        <v xml:space="preserve">Nombre del Hotel </v>
      </c>
      <c r="B1" s="284"/>
      <c r="C1" s="284"/>
      <c r="D1" s="284"/>
      <c r="E1" s="284"/>
      <c r="F1" s="284"/>
      <c r="G1" s="91" t="s">
        <v>87</v>
      </c>
      <c r="H1" s="255" t="s">
        <v>145</v>
      </c>
      <c r="I1" s="256"/>
      <c r="J1" s="50" t="str">
        <f>'RVA CLIENT'!R9</f>
        <v>Doble</v>
      </c>
      <c r="K1" s="50" t="str">
        <f>'RVA CLIENT'!S9</f>
        <v>+</v>
      </c>
      <c r="L1" s="50">
        <f>'RVA CLIENT'!T9</f>
        <v>0</v>
      </c>
      <c r="M1" s="50" t="str">
        <f>'RVA CLIENT'!U9</f>
        <v>+</v>
      </c>
      <c r="N1" s="50">
        <f>'RVA CLIENT'!V9</f>
        <v>0</v>
      </c>
      <c r="P1" s="255" t="s">
        <v>181</v>
      </c>
      <c r="Q1" s="256"/>
      <c r="R1" s="50" t="str">
        <f>'RVA CLIENT'!Z9</f>
        <v>Doble</v>
      </c>
      <c r="S1" s="50" t="str">
        <f>'RVA CLIENT'!AA9</f>
        <v>+</v>
      </c>
      <c r="T1" s="50">
        <f>'RVA CLIENT'!AB9</f>
        <v>0</v>
      </c>
      <c r="U1" s="50" t="str">
        <f>'RVA CLIENT'!AC9</f>
        <v>+</v>
      </c>
      <c r="V1" s="50">
        <f>'RVA CLIENT'!AD9</f>
        <v>0</v>
      </c>
    </row>
    <row r="2" spans="1:22" ht="15" customHeight="1">
      <c r="A2" s="293" t="str">
        <f>'RVA CLIENT'!C23</f>
        <v>Estandár</v>
      </c>
      <c r="B2" s="293"/>
      <c r="C2" s="100" t="str">
        <f>'RVA CLIENT'!C2</f>
        <v>IDA</v>
      </c>
      <c r="D2" s="287">
        <f>'RVA CLIENT'!D2</f>
        <v>44562</v>
      </c>
      <c r="E2" s="287"/>
      <c r="F2" s="287"/>
      <c r="G2" s="274">
        <f>'RVA CLIENT'!D24</f>
        <v>364</v>
      </c>
      <c r="H2" s="253" t="s">
        <v>287</v>
      </c>
      <c r="I2" s="253"/>
      <c r="J2" s="113" t="s">
        <v>288</v>
      </c>
      <c r="K2" s="113" t="s">
        <v>89</v>
      </c>
      <c r="L2" s="120" t="s">
        <v>289</v>
      </c>
      <c r="M2" s="113" t="s">
        <v>290</v>
      </c>
      <c r="N2" s="113" t="s">
        <v>291</v>
      </c>
      <c r="P2" s="253" t="s">
        <v>287</v>
      </c>
      <c r="Q2" s="253"/>
      <c r="R2" s="113" t="s">
        <v>288</v>
      </c>
      <c r="S2" s="113" t="s">
        <v>89</v>
      </c>
      <c r="T2" s="120" t="s">
        <v>289</v>
      </c>
      <c r="U2" s="113" t="s">
        <v>290</v>
      </c>
      <c r="V2" s="113" t="s">
        <v>291</v>
      </c>
    </row>
    <row r="3" spans="1:22">
      <c r="A3" s="8"/>
      <c r="B3" s="8"/>
      <c r="C3" s="123" t="str">
        <f>'RVA CLIENT'!E2</f>
        <v>REGRESO</v>
      </c>
      <c r="D3" s="288">
        <f>'RVA CLIENT'!F2</f>
        <v>44926</v>
      </c>
      <c r="E3" s="288"/>
      <c r="F3" s="288"/>
      <c r="G3" s="274"/>
      <c r="H3" s="254" t="str">
        <f>'RVA CLIENT'!P11</f>
        <v xml:space="preserve"> </v>
      </c>
      <c r="I3" s="254"/>
      <c r="J3" s="114" t="str">
        <f>'RVA CLIENT'!S11</f>
        <v xml:space="preserve"> </v>
      </c>
      <c r="K3" s="121" t="str">
        <f>'RVA CLIENT'!T11</f>
        <v xml:space="preserve"> </v>
      </c>
      <c r="L3" s="114" t="str">
        <f>'RVA CLIENT'!U11</f>
        <v xml:space="preserve"> </v>
      </c>
      <c r="M3" s="121" t="str">
        <f>'RVA CLIENT'!V11</f>
        <v xml:space="preserve"> </v>
      </c>
      <c r="N3" s="121" t="str">
        <f>'RVA CLIENT'!W11</f>
        <v xml:space="preserve"> </v>
      </c>
      <c r="P3" s="254" t="str">
        <f>'RVA CLIENT'!X11</f>
        <v xml:space="preserve"> </v>
      </c>
      <c r="Q3" s="254"/>
      <c r="R3" s="114" t="str">
        <f>'RVA CLIENT'!AA11</f>
        <v xml:space="preserve"> </v>
      </c>
      <c r="S3" s="121" t="str">
        <f>'RVA CLIENT'!AB11</f>
        <v xml:space="preserve"> </v>
      </c>
      <c r="T3" s="114" t="str">
        <f>'RVA CLIENT'!AC11</f>
        <v xml:space="preserve"> </v>
      </c>
      <c r="U3" s="121" t="str">
        <f>'RVA CLIENT'!AD11</f>
        <v xml:space="preserve"> </v>
      </c>
      <c r="V3" s="121" t="str">
        <f>'RVA CLIENT'!AE11</f>
        <v xml:space="preserve"> </v>
      </c>
    </row>
    <row r="4" spans="1:22">
      <c r="A4" s="286" t="s">
        <v>293</v>
      </c>
      <c r="B4" s="286"/>
      <c r="C4" s="286"/>
      <c r="D4" s="286"/>
      <c r="E4" s="285">
        <f>'RVA CLIENT'!F15</f>
        <v>44532</v>
      </c>
      <c r="F4" s="285"/>
      <c r="G4" s="285"/>
      <c r="H4" s="254" t="str">
        <f>'RVA CLIENT'!P12</f>
        <v xml:space="preserve"> </v>
      </c>
      <c r="I4" s="254"/>
      <c r="J4" s="114" t="str">
        <f>'RVA CLIENT'!S12</f>
        <v xml:space="preserve"> </v>
      </c>
      <c r="K4" s="121" t="str">
        <f>'RVA CLIENT'!T12</f>
        <v xml:space="preserve"> </v>
      </c>
      <c r="L4" s="114" t="str">
        <f>'RVA CLIENT'!U12</f>
        <v xml:space="preserve"> </v>
      </c>
      <c r="M4" s="121" t="str">
        <f>'RVA CLIENT'!V12</f>
        <v xml:space="preserve"> </v>
      </c>
      <c r="N4" s="121" t="str">
        <f>'RVA CLIENT'!W12</f>
        <v xml:space="preserve"> </v>
      </c>
      <c r="P4" s="254" t="str">
        <f>'RVA CLIENT'!X12</f>
        <v xml:space="preserve"> </v>
      </c>
      <c r="Q4" s="254"/>
      <c r="R4" s="114" t="str">
        <f>'RVA CLIENT'!AA12</f>
        <v xml:space="preserve"> </v>
      </c>
      <c r="S4" s="121" t="str">
        <f>'RVA CLIENT'!AB12</f>
        <v xml:space="preserve"> </v>
      </c>
      <c r="T4" s="114" t="str">
        <f>'RVA CLIENT'!AC12</f>
        <v xml:space="preserve"> </v>
      </c>
      <c r="U4" s="121" t="str">
        <f>'RVA CLIENT'!AD12</f>
        <v xml:space="preserve"> </v>
      </c>
      <c r="V4" s="121" t="str">
        <f>'RVA CLIENT'!AE12</f>
        <v xml:space="preserve"> </v>
      </c>
    </row>
    <row r="5" spans="1:22">
      <c r="A5" s="292" t="str">
        <f>'RVA CLIENT'!C4</f>
        <v>Tiquetes aéreos ida y regreso</v>
      </c>
      <c r="B5" s="292"/>
      <c r="C5" s="292"/>
      <c r="D5" s="292"/>
      <c r="E5" s="292"/>
      <c r="F5" s="292"/>
      <c r="G5" s="292"/>
      <c r="H5" s="254" t="str">
        <f>'RVA CLIENT'!P13</f>
        <v xml:space="preserve">  </v>
      </c>
      <c r="I5" s="254"/>
      <c r="J5" s="114" t="str">
        <f>'RVA CLIENT'!S13</f>
        <v xml:space="preserve"> </v>
      </c>
      <c r="K5" s="121" t="str">
        <f>'RVA CLIENT'!T13</f>
        <v xml:space="preserve">  </v>
      </c>
      <c r="L5" s="114" t="str">
        <f>'RVA CLIENT'!U13</f>
        <v xml:space="preserve"> </v>
      </c>
      <c r="M5" s="121" t="str">
        <f>'RVA CLIENT'!V13</f>
        <v xml:space="preserve"> </v>
      </c>
      <c r="N5" s="121" t="str">
        <f>'RVA CLIENT'!W13</f>
        <v xml:space="preserve">  </v>
      </c>
      <c r="P5" s="254" t="str">
        <f>'RVA CLIENT'!X13</f>
        <v xml:space="preserve">  </v>
      </c>
      <c r="Q5" s="254"/>
      <c r="R5" s="114" t="str">
        <f>'RVA CLIENT'!AA13</f>
        <v xml:space="preserve"> </v>
      </c>
      <c r="S5" s="121" t="str">
        <f>'RVA CLIENT'!AB13</f>
        <v xml:space="preserve"> </v>
      </c>
      <c r="T5" s="114" t="str">
        <f>'RVA CLIENT'!AC13</f>
        <v xml:space="preserve"> </v>
      </c>
      <c r="U5" s="121" t="str">
        <f>'RVA CLIENT'!AD13</f>
        <v xml:space="preserve">  </v>
      </c>
      <c r="V5" s="121" t="str">
        <f>'RVA CLIENT'!AE13</f>
        <v xml:space="preserve">  </v>
      </c>
    </row>
    <row r="6" spans="1:22" ht="15.75">
      <c r="A6" s="273" t="str">
        <f>'RVA CLIENT'!C5</f>
        <v>Traslados aeropuerto hotel aeropuerto en Republica</v>
      </c>
      <c r="B6" s="273"/>
      <c r="C6" s="273"/>
      <c r="D6" s="273"/>
      <c r="E6" s="294">
        <f>'RVA CLIENT'!B16</f>
        <v>0</v>
      </c>
      <c r="F6" s="294"/>
      <c r="G6" s="294"/>
      <c r="H6" s="254" t="str">
        <f>'RVA CLIENT'!P14</f>
        <v xml:space="preserve"> </v>
      </c>
      <c r="I6" s="254"/>
      <c r="J6" s="114" t="str">
        <f>'RVA CLIENT'!S14</f>
        <v xml:space="preserve"> </v>
      </c>
      <c r="K6" s="121" t="str">
        <f>'RVA CLIENT'!T14</f>
        <v xml:space="preserve"> </v>
      </c>
      <c r="L6" s="114" t="str">
        <f>'RVA CLIENT'!U14</f>
        <v xml:space="preserve"> </v>
      </c>
      <c r="M6" s="121" t="str">
        <f>'RVA CLIENT'!V14</f>
        <v xml:space="preserve"> </v>
      </c>
      <c r="N6" s="121" t="str">
        <f>'RVA CLIENT'!W14</f>
        <v xml:space="preserve"> </v>
      </c>
      <c r="P6" s="254" t="str">
        <f>'RVA CLIENT'!X14</f>
        <v xml:space="preserve"> </v>
      </c>
      <c r="Q6" s="254"/>
      <c r="R6" s="114" t="str">
        <f>'RVA CLIENT'!AA14</f>
        <v xml:space="preserve"> </v>
      </c>
      <c r="S6" s="121" t="str">
        <f>'RVA CLIENT'!AB14</f>
        <v xml:space="preserve"> </v>
      </c>
      <c r="T6" s="114" t="str">
        <f>'RVA CLIENT'!AC14</f>
        <v xml:space="preserve"> </v>
      </c>
      <c r="U6" s="121" t="str">
        <f>'RVA CLIENT'!AD14</f>
        <v xml:space="preserve"> </v>
      </c>
      <c r="V6" s="121" t="str">
        <f>'RVA CLIENT'!AE14</f>
        <v xml:space="preserve"> </v>
      </c>
    </row>
    <row r="7" spans="1:22">
      <c r="A7" s="273" t="str">
        <f>'RVA CLIENT'!B7</f>
        <v>(Full) Desayunos, almuerzos, cenas, refrigerio, licores y refrescos</v>
      </c>
      <c r="B7" s="273"/>
      <c r="C7" s="273"/>
      <c r="D7" s="273"/>
      <c r="E7" s="116" t="s">
        <v>10</v>
      </c>
      <c r="F7" s="270">
        <f>'RVA CLIENT'!B14</f>
        <v>0</v>
      </c>
      <c r="G7" s="270"/>
      <c r="H7" s="254" t="str">
        <f>'RVA CLIENT'!P15</f>
        <v xml:space="preserve"> </v>
      </c>
      <c r="I7" s="254"/>
      <c r="J7" s="114" t="str">
        <f>'RVA CLIENT'!S15</f>
        <v xml:space="preserve"> </v>
      </c>
      <c r="K7" s="121" t="str">
        <f>'RVA CLIENT'!T15</f>
        <v xml:space="preserve"> </v>
      </c>
      <c r="L7" s="114" t="str">
        <f>'RVA CLIENT'!U15</f>
        <v xml:space="preserve"> </v>
      </c>
      <c r="M7" s="121" t="str">
        <f>'RVA CLIENT'!V15</f>
        <v xml:space="preserve">  </v>
      </c>
      <c r="N7" s="121" t="str">
        <f>'RVA CLIENT'!W15</f>
        <v xml:space="preserve"> </v>
      </c>
      <c r="P7" s="254" t="str">
        <f>'RVA CLIENT'!X15</f>
        <v xml:space="preserve"> </v>
      </c>
      <c r="Q7" s="254"/>
      <c r="R7" s="114" t="str">
        <f>'RVA CLIENT'!AA15</f>
        <v xml:space="preserve"> </v>
      </c>
      <c r="S7" s="121" t="str">
        <f>'RVA CLIENT'!AB15</f>
        <v xml:space="preserve"> </v>
      </c>
      <c r="T7" s="114" t="str">
        <f>'RVA CLIENT'!AC15</f>
        <v xml:space="preserve"> </v>
      </c>
      <c r="U7" s="121" t="str">
        <f>'RVA CLIENT'!AD15</f>
        <v xml:space="preserve"> </v>
      </c>
      <c r="V7" s="121" t="str">
        <f>'RVA CLIENT'!AE15</f>
        <v xml:space="preserve"> </v>
      </c>
    </row>
    <row r="8" spans="1:22">
      <c r="A8" s="273" t="str">
        <f>'RVA CLIENT'!C8</f>
        <v>Tarjeta de asistencia médica</v>
      </c>
      <c r="B8" s="273"/>
      <c r="C8" s="273"/>
      <c r="D8" s="273"/>
      <c r="E8" s="116" t="s">
        <v>11</v>
      </c>
      <c r="F8" s="270">
        <f>'RVA CLIENT'!B15</f>
        <v>0</v>
      </c>
      <c r="G8" s="270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</row>
    <row r="9" spans="1:22">
      <c r="A9" s="273" t="str">
        <f>'RVA CLIENT'!C9</f>
        <v>t1</v>
      </c>
      <c r="B9" s="273"/>
      <c r="C9" s="273"/>
      <c r="D9" s="273"/>
      <c r="E9" s="117" t="s">
        <v>111</v>
      </c>
      <c r="F9" s="269">
        <f ca="1">TODAY()</f>
        <v>44573</v>
      </c>
      <c r="G9" s="269"/>
      <c r="H9" s="255" t="s">
        <v>146</v>
      </c>
      <c r="I9" s="256"/>
      <c r="J9" s="50" t="str">
        <f>'RVA CLIENT'!R17</f>
        <v>Doble</v>
      </c>
      <c r="K9" s="50" t="str">
        <f>'RVA CLIENT'!S17</f>
        <v>+</v>
      </c>
      <c r="L9" s="50">
        <f>'RVA CLIENT'!T17</f>
        <v>0</v>
      </c>
      <c r="M9" s="50" t="str">
        <f>'RVA CLIENT'!U17</f>
        <v>+</v>
      </c>
      <c r="N9" s="50">
        <f>'RVA CLIENT'!V17</f>
        <v>0</v>
      </c>
    </row>
    <row r="10" spans="1:22">
      <c r="A10" s="273" t="str">
        <f>'RVA CLIENT'!C10</f>
        <v>t2</v>
      </c>
      <c r="B10" s="273"/>
      <c r="C10" s="273"/>
      <c r="D10" s="273"/>
      <c r="E10" s="115"/>
      <c r="F10" s="13"/>
      <c r="G10" s="13"/>
      <c r="H10" s="253" t="s">
        <v>287</v>
      </c>
      <c r="I10" s="253"/>
      <c r="J10" s="113" t="s">
        <v>288</v>
      </c>
      <c r="K10" s="113" t="s">
        <v>89</v>
      </c>
      <c r="L10" s="120" t="s">
        <v>289</v>
      </c>
      <c r="M10" s="113" t="s">
        <v>290</v>
      </c>
      <c r="N10" s="113" t="s">
        <v>291</v>
      </c>
    </row>
    <row r="11" spans="1:22">
      <c r="A11" s="273" t="str">
        <f>'RVA CLIENT'!C11</f>
        <v>t3</v>
      </c>
      <c r="B11" s="273"/>
      <c r="C11" s="273"/>
      <c r="D11" s="273"/>
      <c r="E11" s="115"/>
      <c r="F11" s="13"/>
      <c r="G11" s="13"/>
      <c r="H11" s="254" t="str">
        <f>'RVA CLIENT'!P19</f>
        <v xml:space="preserve"> </v>
      </c>
      <c r="I11" s="254"/>
      <c r="J11" s="114" t="str">
        <f>'RVA CLIENT'!S19</f>
        <v xml:space="preserve"> </v>
      </c>
      <c r="K11" s="121" t="str">
        <f>'RVA CLIENT'!T19</f>
        <v xml:space="preserve"> </v>
      </c>
      <c r="L11" s="114" t="str">
        <f>'RVA CLIENT'!U19</f>
        <v xml:space="preserve"> </v>
      </c>
      <c r="M11" s="121" t="str">
        <f>'RVA CLIENT'!V19</f>
        <v xml:space="preserve"> </v>
      </c>
      <c r="N11" s="121" t="str">
        <f>'RVA CLIENT'!W19</f>
        <v xml:space="preserve"> </v>
      </c>
    </row>
    <row r="12" spans="1:22">
      <c r="A12" s="275" t="str">
        <f>'RVA CLIENT'!A12</f>
        <v>No incluye: 10 usd de impuesto turistico en destino</v>
      </c>
      <c r="B12" s="275"/>
      <c r="C12" s="275"/>
      <c r="D12" s="275"/>
      <c r="E12" s="275"/>
      <c r="F12" s="275"/>
      <c r="G12" s="276"/>
      <c r="H12" s="254" t="str">
        <f>'RVA CLIENT'!P20</f>
        <v xml:space="preserve"> </v>
      </c>
      <c r="I12" s="254"/>
      <c r="J12" s="114" t="str">
        <f>'RVA CLIENT'!S20</f>
        <v xml:space="preserve">  </v>
      </c>
      <c r="K12" s="121" t="str">
        <f>'RVA CLIENT'!T20</f>
        <v xml:space="preserve">  </v>
      </c>
      <c r="L12" s="114" t="str">
        <f>'RVA CLIENT'!U20</f>
        <v xml:space="preserve"> </v>
      </c>
      <c r="M12" s="121" t="str">
        <f>'RVA CLIENT'!V20</f>
        <v xml:space="preserve"> </v>
      </c>
      <c r="N12" s="121" t="str">
        <f>'RVA CLIENT'!W20</f>
        <v xml:space="preserve"> </v>
      </c>
    </row>
    <row r="13" spans="1:22">
      <c r="A13" s="13" t="str">
        <f>'RVA CLIENT'!D16</f>
        <v>Enviar servicios al número</v>
      </c>
      <c r="B13" s="13"/>
      <c r="C13" s="13" t="s">
        <v>248</v>
      </c>
      <c r="D13" s="274">
        <f>'RVA CLIENT'!F16</f>
        <v>0</v>
      </c>
      <c r="E13" s="274"/>
      <c r="F13" s="274"/>
      <c r="G13" s="274"/>
      <c r="H13" s="254" t="str">
        <f>'RVA CLIENT'!P21</f>
        <v xml:space="preserve"> </v>
      </c>
      <c r="I13" s="254"/>
      <c r="J13" s="114" t="str">
        <f>'RVA CLIENT'!S21</f>
        <v xml:space="preserve"> </v>
      </c>
      <c r="K13" s="121" t="str">
        <f>'RVA CLIENT'!T21</f>
        <v xml:space="preserve"> </v>
      </c>
      <c r="L13" s="114" t="str">
        <f>'RVA CLIENT'!U21</f>
        <v xml:space="preserve"> </v>
      </c>
      <c r="M13" s="121" t="str">
        <f>'RVA CLIENT'!V21</f>
        <v xml:space="preserve">  </v>
      </c>
      <c r="N13" s="121" t="str">
        <f>'RVA CLIENT'!W21</f>
        <v xml:space="preserve"> </v>
      </c>
    </row>
    <row r="14" spans="1:22">
      <c r="A14" s="271" t="s">
        <v>207</v>
      </c>
      <c r="B14" s="271"/>
      <c r="C14" s="271"/>
      <c r="D14" s="272" t="s">
        <v>208</v>
      </c>
      <c r="E14" s="272"/>
      <c r="F14" s="272"/>
      <c r="G14" s="272"/>
      <c r="H14" s="254" t="str">
        <f>'RVA CLIENT'!P22</f>
        <v xml:space="preserve"> </v>
      </c>
      <c r="I14" s="254"/>
      <c r="J14" s="114" t="str">
        <f>'RVA CLIENT'!S22</f>
        <v xml:space="preserve"> </v>
      </c>
      <c r="K14" s="121" t="str">
        <f>'RVA CLIENT'!T22</f>
        <v xml:space="preserve"> </v>
      </c>
      <c r="L14" s="114" t="str">
        <f>'RVA CLIENT'!U22</f>
        <v xml:space="preserve"> </v>
      </c>
      <c r="M14" s="121" t="str">
        <f>'RVA CLIENT'!V22</f>
        <v xml:space="preserve"> </v>
      </c>
      <c r="N14" s="121" t="str">
        <f>'RVA CLIENT'!W22</f>
        <v xml:space="preserve"> </v>
      </c>
    </row>
    <row r="15" spans="1:22">
      <c r="A15" s="7" t="s">
        <v>24</v>
      </c>
      <c r="B15" s="289" t="str">
        <f>'RVA CLIENT'!B18</f>
        <v xml:space="preserve"> </v>
      </c>
      <c r="C15" s="289"/>
      <c r="D15" s="7" t="s">
        <v>28</v>
      </c>
      <c r="E15" s="290" t="str">
        <f>'RVA CLIENT'!E18</f>
        <v xml:space="preserve"> </v>
      </c>
      <c r="F15" s="291"/>
      <c r="G15" s="291"/>
      <c r="H15" s="254" t="str">
        <f>'RVA CLIENT'!P23</f>
        <v xml:space="preserve">  </v>
      </c>
      <c r="I15" s="254"/>
      <c r="J15" s="114" t="str">
        <f>'RVA CLIENT'!S23</f>
        <v xml:space="preserve">  </v>
      </c>
      <c r="K15" s="121" t="str">
        <f>'RVA CLIENT'!T23</f>
        <v xml:space="preserve"> </v>
      </c>
      <c r="L15" s="114" t="str">
        <f>'RVA CLIENT'!U23</f>
        <v xml:space="preserve"> </v>
      </c>
      <c r="M15" s="121" t="str">
        <f>'RVA CLIENT'!V23</f>
        <v xml:space="preserve"> </v>
      </c>
      <c r="N15" s="121" t="str">
        <f>'RVA CLIENT'!W23</f>
        <v xml:space="preserve"> </v>
      </c>
    </row>
    <row r="16" spans="1:22">
      <c r="A16" s="7" t="s">
        <v>26</v>
      </c>
      <c r="B16" s="289" t="str">
        <f>'RVA CLIENT'!B19</f>
        <v xml:space="preserve"> </v>
      </c>
      <c r="C16" s="289"/>
      <c r="D16" s="7" t="s">
        <v>27</v>
      </c>
      <c r="E16" s="289" t="str">
        <f>'RVA CLIENT'!E19</f>
        <v>empleado</v>
      </c>
      <c r="F16" s="289"/>
      <c r="G16" s="289"/>
    </row>
    <row r="17" spans="1:22">
      <c r="A17" s="7" t="s">
        <v>25</v>
      </c>
      <c r="B17" s="289" t="str">
        <f>'RVA CLIENT'!B20</f>
        <v xml:space="preserve"> </v>
      </c>
      <c r="C17" s="289"/>
      <c r="D17" s="289"/>
      <c r="E17" s="289"/>
      <c r="F17" s="289"/>
      <c r="G17" s="289"/>
      <c r="H17" s="255" t="s">
        <v>147</v>
      </c>
      <c r="I17" s="256"/>
      <c r="J17" s="50" t="str">
        <f>'RVA CLIENT'!R25</f>
        <v>Doble</v>
      </c>
      <c r="K17" s="50" t="str">
        <f>'RVA CLIENT'!S25</f>
        <v>+</v>
      </c>
      <c r="L17" s="50">
        <f>'RVA CLIENT'!T25</f>
        <v>0</v>
      </c>
      <c r="M17" s="50" t="str">
        <f>'RVA CLIENT'!U25</f>
        <v>+</v>
      </c>
      <c r="N17" s="50">
        <f>'RVA CLIENT'!V25</f>
        <v>0</v>
      </c>
    </row>
    <row r="18" spans="1:22">
      <c r="H18" s="253" t="s">
        <v>287</v>
      </c>
      <c r="I18" s="253"/>
      <c r="J18" s="113" t="s">
        <v>288</v>
      </c>
      <c r="K18" s="113" t="s">
        <v>89</v>
      </c>
      <c r="L18" s="120" t="s">
        <v>289</v>
      </c>
      <c r="M18" s="113" t="s">
        <v>290</v>
      </c>
      <c r="N18" s="113" t="s">
        <v>291</v>
      </c>
    </row>
    <row r="19" spans="1:22">
      <c r="A19" s="263" t="s">
        <v>112</v>
      </c>
      <c r="B19" s="263"/>
      <c r="C19" s="264" t="str">
        <f>'RVA CLIENT'!D30</f>
        <v>Vuelo con VIVA</v>
      </c>
      <c r="D19" s="265"/>
      <c r="E19" s="265"/>
      <c r="F19" s="265"/>
      <c r="G19" s="265"/>
      <c r="H19" s="254" t="str">
        <f>'RVA CLIENT'!P27</f>
        <v xml:space="preserve"> </v>
      </c>
      <c r="I19" s="254"/>
      <c r="J19" s="114" t="str">
        <f>'RVA CLIENT'!S27</f>
        <v xml:space="preserve"> </v>
      </c>
      <c r="K19" s="121" t="str">
        <f>'RVA CLIENT'!T27</f>
        <v xml:space="preserve"> </v>
      </c>
      <c r="L19" s="114" t="str">
        <f>'RVA CLIENT'!U27</f>
        <v xml:space="preserve"> </v>
      </c>
      <c r="M19" s="121" t="str">
        <f>'RVA CLIENT'!V27</f>
        <v xml:space="preserve"> </v>
      </c>
      <c r="N19" s="121" t="str">
        <f>'RVA CLIENT'!W27</f>
        <v xml:space="preserve"> </v>
      </c>
    </row>
    <row r="20" spans="1:22">
      <c r="A20" s="263"/>
      <c r="B20" s="263"/>
      <c r="C20" s="266" t="str">
        <f>'RVA CLIENT'!D31</f>
        <v>Equipaje 10kg (40x30x25cm)</v>
      </c>
      <c r="D20" s="267"/>
      <c r="E20" s="267"/>
      <c r="F20" s="267"/>
      <c r="G20" s="267"/>
      <c r="H20" s="254" t="str">
        <f>'RVA CLIENT'!P28</f>
        <v xml:space="preserve"> </v>
      </c>
      <c r="I20" s="254"/>
      <c r="J20" s="114" t="str">
        <f>'RVA CLIENT'!S28</f>
        <v xml:space="preserve"> </v>
      </c>
      <c r="K20" s="121" t="str">
        <f>'RVA CLIENT'!T28</f>
        <v xml:space="preserve"> </v>
      </c>
      <c r="L20" s="114" t="str">
        <f>'RVA CLIENT'!U28</f>
        <v xml:space="preserve"> </v>
      </c>
      <c r="M20" s="121" t="str">
        <f>'RVA CLIENT'!V28</f>
        <v xml:space="preserve"> </v>
      </c>
      <c r="N20" s="121" t="str">
        <f>'RVA CLIENT'!W28</f>
        <v xml:space="preserve"> </v>
      </c>
    </row>
    <row r="21" spans="1:22">
      <c r="A21" s="263"/>
      <c r="B21" s="263"/>
      <c r="C21" s="29" t="s">
        <v>45</v>
      </c>
      <c r="D21" s="268" t="str">
        <f>'RVA CLIENT'!D32</f>
        <v>Sillas Aleatorias por sistema</v>
      </c>
      <c r="E21" s="268"/>
      <c r="F21" s="268"/>
      <c r="G21" s="268"/>
      <c r="H21" s="254" t="str">
        <f>'RVA CLIENT'!P29</f>
        <v xml:space="preserve"> </v>
      </c>
      <c r="I21" s="254"/>
      <c r="J21" s="114" t="str">
        <f>'RVA CLIENT'!S29</f>
        <v xml:space="preserve"> </v>
      </c>
      <c r="K21" s="121" t="str">
        <f>'RVA CLIENT'!T29</f>
        <v xml:space="preserve"> </v>
      </c>
      <c r="L21" s="114" t="str">
        <f>'RVA CLIENT'!U29</f>
        <v xml:space="preserve"> </v>
      </c>
      <c r="M21" s="121" t="str">
        <f>'RVA CLIENT'!V29</f>
        <v xml:space="preserve">  </v>
      </c>
      <c r="N21" s="121" t="str">
        <f>'RVA CLIENT'!W29</f>
        <v xml:space="preserve"> </v>
      </c>
    </row>
    <row r="22" spans="1:22">
      <c r="A22" s="263"/>
      <c r="B22" s="263"/>
      <c r="C22" s="258" t="s">
        <v>48</v>
      </c>
      <c r="D22" s="188" t="str">
        <f>'RVA CLIENT'!D33</f>
        <v>Precompra</v>
      </c>
      <c r="E22" s="262" t="s">
        <v>113</v>
      </c>
      <c r="F22" s="262"/>
      <c r="G22" s="19">
        <f>'RVA CLIENT'!G33</f>
        <v>0</v>
      </c>
      <c r="H22" s="254" t="str">
        <f>'RVA CLIENT'!P30</f>
        <v xml:space="preserve"> </v>
      </c>
      <c r="I22" s="254"/>
      <c r="J22" s="114" t="str">
        <f>'RVA CLIENT'!S30</f>
        <v xml:space="preserve"> </v>
      </c>
      <c r="K22" s="121" t="str">
        <f>'RVA CLIENT'!T30</f>
        <v xml:space="preserve">  </v>
      </c>
      <c r="L22" s="114" t="str">
        <f>'RVA CLIENT'!U30</f>
        <v xml:space="preserve"> </v>
      </c>
      <c r="M22" s="121" t="str">
        <f>'RVA CLIENT'!V30</f>
        <v xml:space="preserve"> </v>
      </c>
      <c r="N22" s="121" t="str">
        <f>'RVA CLIENT'!W30</f>
        <v xml:space="preserve"> </v>
      </c>
    </row>
    <row r="23" spans="1:22">
      <c r="A23" s="263"/>
      <c r="B23" s="263"/>
      <c r="C23" s="258"/>
      <c r="D23" s="188"/>
      <c r="E23" s="262" t="s">
        <v>114</v>
      </c>
      <c r="F23" s="262"/>
      <c r="G23" s="19">
        <f>'RVA CLIENT'!G34</f>
        <v>0</v>
      </c>
      <c r="H23" s="254" t="str">
        <f>'RVA CLIENT'!P31</f>
        <v xml:space="preserve">  </v>
      </c>
      <c r="I23" s="254"/>
      <c r="J23" s="114" t="str">
        <f>'RVA CLIENT'!S31</f>
        <v xml:space="preserve"> </v>
      </c>
      <c r="K23" s="121" t="str">
        <f>'RVA CLIENT'!T31</f>
        <v xml:space="preserve"> </v>
      </c>
      <c r="L23" s="114" t="str">
        <f>'RVA CLIENT'!U31</f>
        <v xml:space="preserve"> </v>
      </c>
      <c r="M23" s="121" t="str">
        <f>'RVA CLIENT'!V31</f>
        <v xml:space="preserve"> </v>
      </c>
      <c r="N23" s="121" t="str">
        <f>'RVA CLIENT'!W31</f>
        <v xml:space="preserve"> </v>
      </c>
    </row>
    <row r="24" spans="1:22">
      <c r="A24" s="8"/>
      <c r="B24" s="8"/>
      <c r="C24" s="8"/>
      <c r="D24" s="8"/>
      <c r="E24" s="60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59" t="s">
        <v>59</v>
      </c>
      <c r="B25" s="259"/>
      <c r="C25" s="259"/>
      <c r="D25" s="259"/>
      <c r="E25" s="259"/>
      <c r="F25" s="259"/>
      <c r="G25" s="259"/>
      <c r="H25" s="255" t="s">
        <v>148</v>
      </c>
      <c r="I25" s="256"/>
      <c r="J25" s="50" t="str">
        <f>'RVA CLIENT'!R33</f>
        <v>Doble</v>
      </c>
      <c r="K25" s="50" t="str">
        <f>'RVA CLIENT'!S33</f>
        <v>+</v>
      </c>
      <c r="L25" s="50">
        <f>'RVA CLIENT'!T33</f>
        <v>0</v>
      </c>
      <c r="M25" s="50" t="str">
        <f>'RVA CLIENT'!U33</f>
        <v>+</v>
      </c>
      <c r="N25" s="50">
        <f>'RVA CLIENT'!V33</f>
        <v>0</v>
      </c>
    </row>
    <row r="26" spans="1:22">
      <c r="A26" s="260" t="s">
        <v>55</v>
      </c>
      <c r="B26" s="260"/>
      <c r="C26" s="9">
        <f>'RVA CLIENT'!C41</f>
        <v>0</v>
      </c>
      <c r="D26" s="260" t="s">
        <v>56</v>
      </c>
      <c r="E26" s="260"/>
      <c r="F26" s="10">
        <f>'RVA CLIENT'!F41</f>
        <v>0</v>
      </c>
      <c r="G26" s="11" t="s">
        <v>63</v>
      </c>
      <c r="H26" s="253" t="s">
        <v>287</v>
      </c>
      <c r="I26" s="253"/>
      <c r="J26" s="113" t="s">
        <v>288</v>
      </c>
      <c r="K26" s="113" t="s">
        <v>89</v>
      </c>
      <c r="L26" s="120" t="s">
        <v>289</v>
      </c>
      <c r="M26" s="113" t="s">
        <v>290</v>
      </c>
      <c r="N26" s="113" t="s">
        <v>291</v>
      </c>
    </row>
    <row r="27" spans="1:22">
      <c r="A27" s="260" t="str">
        <f>'RVA CLIENT'!A42</f>
        <v>Otros</v>
      </c>
      <c r="B27" s="260"/>
      <c r="C27" s="9">
        <f>'RVA CLIENT'!C42</f>
        <v>0</v>
      </c>
      <c r="D27" s="260" t="s">
        <v>57</v>
      </c>
      <c r="E27" s="260"/>
      <c r="F27" s="10">
        <f>'RVA CLIENT'!F42</f>
        <v>0</v>
      </c>
      <c r="G27" s="10">
        <f>'RVA CLIENT'!G42</f>
        <v>0</v>
      </c>
      <c r="H27" s="254" t="str">
        <f>'RVA CLIENT'!P35</f>
        <v xml:space="preserve"> </v>
      </c>
      <c r="I27" s="254"/>
      <c r="J27" s="114" t="str">
        <f>'RVA CLIENT'!S35</f>
        <v xml:space="preserve"> </v>
      </c>
      <c r="K27" s="121" t="str">
        <f>'RVA CLIENT'!T35</f>
        <v xml:space="preserve"> </v>
      </c>
      <c r="L27" s="114" t="str">
        <f>'RVA CLIENT'!U35</f>
        <v xml:space="preserve"> </v>
      </c>
      <c r="M27" s="121" t="str">
        <f>'RVA CLIENT'!V35</f>
        <v xml:space="preserve"> </v>
      </c>
      <c r="N27" s="121" t="str">
        <f>'RVA CLIENT'!W35</f>
        <v xml:space="preserve"> </v>
      </c>
    </row>
    <row r="28" spans="1:22">
      <c r="A28" s="261" t="s">
        <v>72</v>
      </c>
      <c r="B28" s="261"/>
      <c r="C28" s="68" t="s">
        <v>64</v>
      </c>
      <c r="D28" s="257" t="s">
        <v>71</v>
      </c>
      <c r="E28" s="257"/>
      <c r="F28" s="69" t="s">
        <v>63</v>
      </c>
      <c r="G28" s="70" t="s">
        <v>62</v>
      </c>
      <c r="H28" s="254" t="str">
        <f>'RVA CLIENT'!P36</f>
        <v xml:space="preserve"> </v>
      </c>
      <c r="I28" s="254"/>
      <c r="J28" s="114" t="str">
        <f>'RVA CLIENT'!S36</f>
        <v xml:space="preserve"> </v>
      </c>
      <c r="K28" s="121" t="str">
        <f>'RVA CLIENT'!T36</f>
        <v xml:space="preserve"> </v>
      </c>
      <c r="L28" s="114" t="str">
        <f>'RVA CLIENT'!U36</f>
        <v xml:space="preserve"> </v>
      </c>
      <c r="M28" s="121" t="str">
        <f>'RVA CLIENT'!V36</f>
        <v xml:space="preserve"> </v>
      </c>
      <c r="N28" s="121" t="str">
        <f>'RVA CLIENT'!W36</f>
        <v xml:space="preserve"> </v>
      </c>
    </row>
    <row r="29" spans="1:22">
      <c r="A29" s="278" t="str">
        <f>'RVA CLIENT'!I2</f>
        <v>Sencilla</v>
      </c>
      <c r="B29" s="278"/>
      <c r="C29" s="15">
        <f>'RVA CLIENT'!K2</f>
        <v>0</v>
      </c>
      <c r="D29" s="279">
        <f>'RVA CLIENT'!L2</f>
        <v>0</v>
      </c>
      <c r="E29" s="280"/>
      <c r="F29" s="16">
        <f>'RVA CLIENT'!N2</f>
        <v>0</v>
      </c>
      <c r="G29" s="281">
        <f>'RVA CLIENT'!O2</f>
        <v>0</v>
      </c>
      <c r="H29" s="254" t="str">
        <f>'RVA CLIENT'!P37</f>
        <v xml:space="preserve"> </v>
      </c>
      <c r="I29" s="254"/>
      <c r="J29" s="114" t="str">
        <f>'RVA CLIENT'!S37</f>
        <v xml:space="preserve">  </v>
      </c>
      <c r="K29" s="121" t="str">
        <f>'RVA CLIENT'!T37</f>
        <v xml:space="preserve">  </v>
      </c>
      <c r="L29" s="114" t="str">
        <f>'RVA CLIENT'!U37</f>
        <v xml:space="preserve"> </v>
      </c>
      <c r="M29" s="121" t="str">
        <f>'RVA CLIENT'!V37</f>
        <v xml:space="preserve"> </v>
      </c>
      <c r="N29" s="121" t="str">
        <f>'RVA CLIENT'!W37</f>
        <v xml:space="preserve"> </v>
      </c>
    </row>
    <row r="30" spans="1:22">
      <c r="A30" s="278" t="str">
        <f>'RVA CLIENT'!I3</f>
        <v>Doble / Triple</v>
      </c>
      <c r="B30" s="278"/>
      <c r="C30" s="15">
        <f>'RVA CLIENT'!K3</f>
        <v>0</v>
      </c>
      <c r="D30" s="279">
        <f>'RVA CLIENT'!L3</f>
        <v>0</v>
      </c>
      <c r="E30" s="280"/>
      <c r="F30" s="16">
        <f>'RVA CLIENT'!N3</f>
        <v>0</v>
      </c>
      <c r="G30" s="282"/>
      <c r="H30" s="254" t="str">
        <f>'RVA CLIENT'!P38</f>
        <v xml:space="preserve"> </v>
      </c>
      <c r="I30" s="254"/>
      <c r="J30" s="114" t="str">
        <f>'RVA CLIENT'!S38</f>
        <v xml:space="preserve"> </v>
      </c>
      <c r="K30" s="121" t="str">
        <f>'RVA CLIENT'!T38</f>
        <v xml:space="preserve"> </v>
      </c>
      <c r="L30" s="114" t="str">
        <f>'RVA CLIENT'!U38</f>
        <v xml:space="preserve"> </v>
      </c>
      <c r="M30" s="121" t="str">
        <f>'RVA CLIENT'!V38</f>
        <v xml:space="preserve"> </v>
      </c>
      <c r="N30" s="121" t="str">
        <f>'RVA CLIENT'!W38</f>
        <v xml:space="preserve"> </v>
      </c>
    </row>
    <row r="31" spans="1:22">
      <c r="A31" s="278" t="str">
        <f>'RVA CLIENT'!I4</f>
        <v>Múltiple</v>
      </c>
      <c r="B31" s="278"/>
      <c r="C31" s="15">
        <f>'RVA CLIENT'!K4</f>
        <v>0</v>
      </c>
      <c r="D31" s="279">
        <f>'RVA CLIENT'!L4</f>
        <v>0</v>
      </c>
      <c r="E31" s="280"/>
      <c r="F31" s="16">
        <f>'RVA CLIENT'!N4</f>
        <v>0</v>
      </c>
      <c r="G31" s="282"/>
      <c r="H31" s="254" t="str">
        <f>'RVA CLIENT'!P39</f>
        <v xml:space="preserve"> </v>
      </c>
      <c r="I31" s="254"/>
      <c r="J31" s="114" t="str">
        <f>'RVA CLIENT'!S39</f>
        <v xml:space="preserve"> </v>
      </c>
      <c r="K31" s="121" t="str">
        <f>'RVA CLIENT'!T39</f>
        <v xml:space="preserve"> </v>
      </c>
      <c r="L31" s="114" t="str">
        <f>'RVA CLIENT'!U39</f>
        <v xml:space="preserve"> </v>
      </c>
      <c r="M31" s="121" t="str">
        <f>'RVA CLIENT'!V39</f>
        <v xml:space="preserve"> </v>
      </c>
      <c r="N31" s="121" t="str">
        <f>'RVA CLIENT'!W39</f>
        <v xml:space="preserve"> </v>
      </c>
    </row>
    <row r="32" spans="1:22">
      <c r="A32" s="278" t="str">
        <f>'RVA CLIENT'!I5</f>
        <v>Niños de 2 a 11 años</v>
      </c>
      <c r="B32" s="278"/>
      <c r="C32" s="15">
        <f>'RVA CLIENT'!K5</f>
        <v>0</v>
      </c>
      <c r="D32" s="279">
        <f>'RVA CLIENT'!L5</f>
        <v>0</v>
      </c>
      <c r="E32" s="280"/>
      <c r="F32" s="16">
        <f>'RVA CLIENT'!N5</f>
        <v>0</v>
      </c>
      <c r="G32" s="282"/>
    </row>
    <row r="33" spans="1:22">
      <c r="A33" s="278" t="str">
        <f>'RVA CLIENT'!I6</f>
        <v>Infantes ≤ 23 meses</v>
      </c>
      <c r="B33" s="278"/>
      <c r="C33" s="15">
        <f>'RVA CLIENT'!K6</f>
        <v>0</v>
      </c>
      <c r="D33" s="279">
        <f>'RVA CLIENT'!L6</f>
        <v>0</v>
      </c>
      <c r="E33" s="280"/>
      <c r="F33" s="16">
        <f>'RVA CLIENT'!N6</f>
        <v>0</v>
      </c>
      <c r="G33" s="282"/>
      <c r="H33" s="255" t="s">
        <v>149</v>
      </c>
      <c r="I33" s="256"/>
      <c r="J33" s="50" t="str">
        <f>'RVA CLIENT'!R41</f>
        <v>Doble</v>
      </c>
      <c r="K33" s="50" t="str">
        <f>'RVA CLIENT'!S41</f>
        <v>+</v>
      </c>
      <c r="L33" s="50">
        <f>'RVA CLIENT'!T41</f>
        <v>0</v>
      </c>
      <c r="M33" s="50" t="str">
        <f>'RVA CLIENT'!U41</f>
        <v>+</v>
      </c>
      <c r="N33" s="50">
        <f>'RVA CLIENT'!V41</f>
        <v>0</v>
      </c>
    </row>
    <row r="34" spans="1:22">
      <c r="A34" s="278" t="s">
        <v>70</v>
      </c>
      <c r="B34" s="278"/>
      <c r="C34" s="278"/>
      <c r="D34" s="278"/>
      <c r="E34" s="278"/>
      <c r="F34" s="16">
        <f>'RVA CLIENT'!N7</f>
        <v>0</v>
      </c>
      <c r="G34" s="283"/>
      <c r="H34" s="253" t="s">
        <v>287</v>
      </c>
      <c r="I34" s="253"/>
      <c r="J34" s="113" t="s">
        <v>288</v>
      </c>
      <c r="K34" s="113" t="s">
        <v>89</v>
      </c>
      <c r="L34" s="120" t="s">
        <v>289</v>
      </c>
      <c r="M34" s="113" t="s">
        <v>290</v>
      </c>
      <c r="N34" s="113" t="s">
        <v>291</v>
      </c>
    </row>
    <row r="35" spans="1:22">
      <c r="H35" s="254" t="str">
        <f>'RVA CLIENT'!P43</f>
        <v xml:space="preserve"> </v>
      </c>
      <c r="I35" s="254"/>
      <c r="J35" s="114" t="str">
        <f>'RVA CLIENT'!S43</f>
        <v xml:space="preserve"> </v>
      </c>
      <c r="K35" s="121" t="str">
        <f>'RVA CLIENT'!T43</f>
        <v xml:space="preserve"> </v>
      </c>
      <c r="L35" s="114" t="str">
        <f>'RVA CLIENT'!U43</f>
        <v xml:space="preserve"> </v>
      </c>
      <c r="M35" s="121" t="str">
        <f>'RVA CLIENT'!V43</f>
        <v xml:space="preserve"> </v>
      </c>
      <c r="N35" s="121" t="str">
        <f>'RVA CLIENT'!W43</f>
        <v xml:space="preserve"> </v>
      </c>
    </row>
    <row r="36" spans="1:22">
      <c r="A36" s="255" t="s">
        <v>117</v>
      </c>
      <c r="B36" s="256"/>
      <c r="C36" s="50" t="str">
        <f>'RVA CLIENT'!J41</f>
        <v>Doble</v>
      </c>
      <c r="D36" s="50" t="str">
        <f>'RVA CLIENT'!K41</f>
        <v>+</v>
      </c>
      <c r="E36" s="119">
        <f>'RVA CLIENT'!L41</f>
        <v>0</v>
      </c>
      <c r="F36" s="50" t="str">
        <f>'RVA CLIENT'!M41</f>
        <v>+</v>
      </c>
      <c r="G36" s="50">
        <f>'RVA CLIENT'!N41</f>
        <v>0</v>
      </c>
      <c r="H36" s="254" t="str">
        <f>'RVA CLIENT'!P44</f>
        <v xml:space="preserve"> </v>
      </c>
      <c r="I36" s="254"/>
      <c r="J36" s="114" t="str">
        <f>'RVA CLIENT'!S44</f>
        <v xml:space="preserve"> </v>
      </c>
      <c r="K36" s="121" t="str">
        <f>'RVA CLIENT'!T44</f>
        <v xml:space="preserve"> </v>
      </c>
      <c r="L36" s="114" t="str">
        <f>'RVA CLIENT'!U44</f>
        <v xml:space="preserve"> </v>
      </c>
      <c r="M36" s="121" t="str">
        <f>'RVA CLIENT'!V44</f>
        <v xml:space="preserve"> </v>
      </c>
      <c r="N36" s="121" t="str">
        <f>'RVA CLIENT'!W44</f>
        <v xml:space="preserve"> </v>
      </c>
    </row>
    <row r="37" spans="1:22">
      <c r="A37" s="253" t="s">
        <v>287</v>
      </c>
      <c r="B37" s="253"/>
      <c r="C37" s="113" t="s">
        <v>288</v>
      </c>
      <c r="D37" s="113" t="s">
        <v>89</v>
      </c>
      <c r="E37" s="120" t="s">
        <v>289</v>
      </c>
      <c r="F37" s="113" t="s">
        <v>290</v>
      </c>
      <c r="G37" s="113" t="s">
        <v>291</v>
      </c>
      <c r="H37" s="254" t="str">
        <f>'RVA CLIENT'!P45</f>
        <v xml:space="preserve"> </v>
      </c>
      <c r="I37" s="254"/>
      <c r="J37" s="114" t="str">
        <f>'RVA CLIENT'!S45</f>
        <v xml:space="preserve"> </v>
      </c>
      <c r="K37" s="121" t="str">
        <f>'RVA CLIENT'!T45</f>
        <v xml:space="preserve"> </v>
      </c>
      <c r="L37" s="114" t="str">
        <f>'RVA CLIENT'!U45</f>
        <v xml:space="preserve"> </v>
      </c>
      <c r="M37" s="121" t="str">
        <f>'RVA CLIENT'!V45</f>
        <v xml:space="preserve"> </v>
      </c>
      <c r="N37" s="121" t="str">
        <f>'RVA CLIENT'!W45</f>
        <v xml:space="preserve"> </v>
      </c>
    </row>
    <row r="38" spans="1:22">
      <c r="A38" s="254" t="str">
        <f>'RVA CLIENT'!H43</f>
        <v xml:space="preserve"> </v>
      </c>
      <c r="B38" s="254"/>
      <c r="C38" s="114" t="str">
        <f>'RVA CLIENT'!K43</f>
        <v xml:space="preserve"> </v>
      </c>
      <c r="D38" s="121" t="str">
        <f>'RVA CLIENT'!L43</f>
        <v xml:space="preserve"> </v>
      </c>
      <c r="E38" s="114" t="str">
        <f>'RVA CLIENT'!M43</f>
        <v xml:space="preserve"> </v>
      </c>
      <c r="F38" s="121" t="str">
        <f>'RVA CLIENT'!N43</f>
        <v xml:space="preserve"> </v>
      </c>
      <c r="G38" s="121" t="str">
        <f>'RVA CLIENT'!O43</f>
        <v xml:space="preserve"> </v>
      </c>
      <c r="H38" s="254" t="str">
        <f>'RVA CLIENT'!P46</f>
        <v xml:space="preserve"> </v>
      </c>
      <c r="I38" s="254"/>
      <c r="J38" s="114" t="str">
        <f>'RVA CLIENT'!S46</f>
        <v xml:space="preserve"> </v>
      </c>
      <c r="K38" s="121" t="str">
        <f>'RVA CLIENT'!T46</f>
        <v xml:space="preserve"> </v>
      </c>
      <c r="L38" s="114" t="str">
        <f>'RVA CLIENT'!U46</f>
        <v xml:space="preserve"> </v>
      </c>
      <c r="M38" s="121" t="str">
        <f>'RVA CLIENT'!V46</f>
        <v xml:space="preserve"> </v>
      </c>
      <c r="N38" s="121" t="str">
        <f>'RVA CLIENT'!W46</f>
        <v xml:space="preserve"> </v>
      </c>
    </row>
    <row r="39" spans="1:22">
      <c r="A39" s="254" t="str">
        <f>'RVA CLIENT'!H44</f>
        <v xml:space="preserve"> </v>
      </c>
      <c r="B39" s="254"/>
      <c r="C39" s="114" t="str">
        <f>'RVA CLIENT'!K44</f>
        <v xml:space="preserve"> </v>
      </c>
      <c r="D39" s="121" t="str">
        <f>'RVA CLIENT'!L44</f>
        <v xml:space="preserve"> </v>
      </c>
      <c r="E39" s="114" t="str">
        <f>'RVA CLIENT'!M44</f>
        <v xml:space="preserve"> </v>
      </c>
      <c r="F39" s="121" t="str">
        <f>'RVA CLIENT'!N44</f>
        <v xml:space="preserve"> </v>
      </c>
      <c r="G39" s="121" t="str">
        <f>'RVA CLIENT'!O44</f>
        <v xml:space="preserve"> </v>
      </c>
      <c r="H39" s="254" t="str">
        <f>'RVA CLIENT'!P47</f>
        <v xml:space="preserve"> </v>
      </c>
      <c r="I39" s="254"/>
      <c r="J39" s="114" t="str">
        <f>'RVA CLIENT'!S47</f>
        <v xml:space="preserve"> </v>
      </c>
      <c r="K39" s="121" t="str">
        <f>'RVA CLIENT'!T47</f>
        <v xml:space="preserve"> </v>
      </c>
      <c r="L39" s="114" t="str">
        <f>'RVA CLIENT'!U47</f>
        <v xml:space="preserve"> </v>
      </c>
      <c r="M39" s="121" t="str">
        <f>'RVA CLIENT'!V47</f>
        <v xml:space="preserve"> </v>
      </c>
      <c r="N39" s="121" t="str">
        <f>'RVA CLIENT'!W47</f>
        <v xml:space="preserve"> </v>
      </c>
    </row>
    <row r="40" spans="1:22">
      <c r="A40" s="254" t="str">
        <f>'RVA CLIENT'!H45</f>
        <v xml:space="preserve"> </v>
      </c>
      <c r="B40" s="254"/>
      <c r="C40" s="114" t="str">
        <f>'RVA CLIENT'!K45</f>
        <v xml:space="preserve"> </v>
      </c>
      <c r="D40" s="121" t="str">
        <f>'RVA CLIENT'!L45</f>
        <v xml:space="preserve"> </v>
      </c>
      <c r="E40" s="114" t="str">
        <f>'RVA CLIENT'!M45</f>
        <v xml:space="preserve"> </v>
      </c>
      <c r="F40" s="121" t="str">
        <f>'RVA CLIENT'!N45</f>
        <v xml:space="preserve"> </v>
      </c>
      <c r="G40" s="121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54" t="str">
        <f>'RVA CLIENT'!H46</f>
        <v xml:space="preserve"> </v>
      </c>
      <c r="B41" s="254"/>
      <c r="C41" s="114" t="str">
        <f>'RVA CLIENT'!K46</f>
        <v xml:space="preserve"> </v>
      </c>
      <c r="D41" s="121" t="str">
        <f>'RVA CLIENT'!L46</f>
        <v xml:space="preserve"> </v>
      </c>
      <c r="E41" s="114" t="str">
        <f>'RVA CLIENT'!M46</f>
        <v xml:space="preserve"> </v>
      </c>
      <c r="F41" s="121" t="str">
        <f>'RVA CLIENT'!N46</f>
        <v xml:space="preserve"> </v>
      </c>
      <c r="G41" s="121" t="str">
        <f>'RVA CLIENT'!O46</f>
        <v xml:space="preserve"> </v>
      </c>
      <c r="H41" s="255" t="s">
        <v>180</v>
      </c>
      <c r="I41" s="256"/>
      <c r="J41" s="50" t="str">
        <f>'RVA CLIENT'!Z1</f>
        <v>Doble</v>
      </c>
      <c r="K41" s="50" t="str">
        <f>'RVA CLIENT'!AA1</f>
        <v>+</v>
      </c>
      <c r="L41" s="50">
        <f>'RVA CLIENT'!AB1</f>
        <v>0</v>
      </c>
      <c r="M41" s="50" t="str">
        <f>'RVA CLIENT'!AC1</f>
        <v>+</v>
      </c>
      <c r="N41" s="50">
        <f>'RVA CLIENT'!AD1</f>
        <v>0</v>
      </c>
      <c r="T41" s="277" t="s">
        <v>295</v>
      </c>
      <c r="U41" s="277"/>
      <c r="V41" s="277"/>
    </row>
    <row r="42" spans="1:22">
      <c r="A42" s="254" t="str">
        <f>'RVA CLIENT'!H47</f>
        <v xml:space="preserve"> </v>
      </c>
      <c r="B42" s="254"/>
      <c r="C42" s="114" t="str">
        <f>'RVA CLIENT'!K47</f>
        <v xml:space="preserve"> </v>
      </c>
      <c r="D42" s="121" t="str">
        <f>'RVA CLIENT'!L47</f>
        <v xml:space="preserve"> </v>
      </c>
      <c r="E42" s="114" t="str">
        <f>'RVA CLIENT'!M47</f>
        <v xml:space="preserve"> </v>
      </c>
      <c r="F42" s="121" t="str">
        <f>'RVA CLIENT'!N47</f>
        <v xml:space="preserve"> </v>
      </c>
      <c r="G42" s="121" t="str">
        <f>'RVA CLIENT'!O47</f>
        <v xml:space="preserve"> </v>
      </c>
      <c r="H42" s="253" t="s">
        <v>287</v>
      </c>
      <c r="I42" s="253"/>
      <c r="J42" s="113" t="s">
        <v>288</v>
      </c>
      <c r="K42" s="113" t="s">
        <v>89</v>
      </c>
      <c r="L42" s="120" t="s">
        <v>289</v>
      </c>
      <c r="M42" s="113" t="s">
        <v>290</v>
      </c>
      <c r="N42" s="113" t="s">
        <v>291</v>
      </c>
    </row>
    <row r="43" spans="1:22">
      <c r="H43" s="254" t="str">
        <f>'RVA CLIENT'!X3</f>
        <v xml:space="preserve"> </v>
      </c>
      <c r="I43" s="254"/>
      <c r="J43" s="114" t="str">
        <f>'RVA CLIENT'!AA3</f>
        <v xml:space="preserve"> </v>
      </c>
      <c r="K43" s="121" t="str">
        <f>'RVA CLIENT'!AB3</f>
        <v xml:space="preserve"> </v>
      </c>
      <c r="L43" s="114" t="str">
        <f>'RVA CLIENT'!AC3</f>
        <v xml:space="preserve"> </v>
      </c>
      <c r="M43" s="121" t="str">
        <f>'RVA CLIENT'!AD3</f>
        <v xml:space="preserve"> </v>
      </c>
      <c r="N43" s="121" t="str">
        <f>'RVA CLIENT'!AE3</f>
        <v xml:space="preserve"> </v>
      </c>
    </row>
    <row r="44" spans="1:22">
      <c r="A44" s="255" t="s">
        <v>116</v>
      </c>
      <c r="B44" s="256"/>
      <c r="C44" s="50" t="str">
        <f>'RVA CLIENT'!R1</f>
        <v>Doble</v>
      </c>
      <c r="D44" s="50" t="str">
        <f>'RVA CLIENT'!S1</f>
        <v>+</v>
      </c>
      <c r="E44" s="119">
        <f>'RVA CLIENT'!T1</f>
        <v>0</v>
      </c>
      <c r="F44" s="50" t="str">
        <f>'RVA CLIENT'!U1</f>
        <v>+</v>
      </c>
      <c r="G44" s="50">
        <f>'RVA CLIENT'!V1</f>
        <v>0</v>
      </c>
      <c r="H44" s="254" t="str">
        <f>'RVA CLIENT'!X4</f>
        <v xml:space="preserve"> </v>
      </c>
      <c r="I44" s="254"/>
      <c r="J44" s="114" t="str">
        <f>'RVA CLIENT'!AA4</f>
        <v xml:space="preserve"> </v>
      </c>
      <c r="K44" s="121" t="str">
        <f>'RVA CLIENT'!AB4</f>
        <v xml:space="preserve"> </v>
      </c>
      <c r="L44" s="114" t="str">
        <f>'RVA CLIENT'!AC4</f>
        <v xml:space="preserve"> </v>
      </c>
      <c r="M44" s="121" t="str">
        <f>'RVA CLIENT'!AD4</f>
        <v xml:space="preserve"> </v>
      </c>
      <c r="N44" s="121" t="str">
        <f>'RVA CLIENT'!AE4</f>
        <v xml:space="preserve"> </v>
      </c>
    </row>
    <row r="45" spans="1:22">
      <c r="A45" s="253" t="s">
        <v>287</v>
      </c>
      <c r="B45" s="253"/>
      <c r="C45" s="113" t="s">
        <v>288</v>
      </c>
      <c r="D45" s="113" t="s">
        <v>89</v>
      </c>
      <c r="E45" s="120" t="s">
        <v>289</v>
      </c>
      <c r="F45" s="113" t="s">
        <v>290</v>
      </c>
      <c r="G45" s="113" t="s">
        <v>291</v>
      </c>
      <c r="H45" s="254" t="str">
        <f>'RVA CLIENT'!X5</f>
        <v xml:space="preserve"> </v>
      </c>
      <c r="I45" s="254"/>
      <c r="J45" s="114" t="str">
        <f>'RVA CLIENT'!AA5</f>
        <v xml:space="preserve"> </v>
      </c>
      <c r="K45" s="121" t="str">
        <f>'RVA CLIENT'!AB5</f>
        <v xml:space="preserve"> </v>
      </c>
      <c r="L45" s="114" t="str">
        <f>'RVA CLIENT'!AC5</f>
        <v xml:space="preserve"> </v>
      </c>
      <c r="M45" s="121" t="str">
        <f>'RVA CLIENT'!AD5</f>
        <v xml:space="preserve">  </v>
      </c>
      <c r="N45" s="121" t="str">
        <f>'RVA CLIENT'!AE5</f>
        <v xml:space="preserve"> </v>
      </c>
    </row>
    <row r="46" spans="1:22">
      <c r="A46" s="254" t="str">
        <f>'RVA CLIENT'!P3</f>
        <v xml:space="preserve"> </v>
      </c>
      <c r="B46" s="254"/>
      <c r="C46" s="114" t="str">
        <f>'RVA CLIENT'!S3</f>
        <v xml:space="preserve"> </v>
      </c>
      <c r="D46" s="121" t="str">
        <f>'RVA CLIENT'!T3</f>
        <v xml:space="preserve"> </v>
      </c>
      <c r="E46" s="114" t="str">
        <f>'RVA CLIENT'!U3</f>
        <v xml:space="preserve"> </v>
      </c>
      <c r="F46" s="121" t="str">
        <f>'RVA CLIENT'!V3</f>
        <v xml:space="preserve"> </v>
      </c>
      <c r="G46" s="121" t="str">
        <f>'RVA CLIENT'!W3</f>
        <v xml:space="preserve"> </v>
      </c>
      <c r="H46" s="254" t="str">
        <f>'RVA CLIENT'!X6</f>
        <v xml:space="preserve"> </v>
      </c>
      <c r="I46" s="254"/>
      <c r="J46" s="114" t="str">
        <f>'RVA CLIENT'!AA6</f>
        <v xml:space="preserve"> </v>
      </c>
      <c r="K46" s="121" t="str">
        <f>'RVA CLIENT'!AB6</f>
        <v xml:space="preserve"> </v>
      </c>
      <c r="L46" s="114" t="str">
        <f>'RVA CLIENT'!AC6</f>
        <v xml:space="preserve"> </v>
      </c>
      <c r="M46" s="121" t="str">
        <f>'RVA CLIENT'!AD6</f>
        <v xml:space="preserve"> </v>
      </c>
      <c r="N46" s="121" t="str">
        <f>'RVA CLIENT'!AE6</f>
        <v xml:space="preserve"> </v>
      </c>
    </row>
    <row r="47" spans="1:22">
      <c r="A47" s="254" t="str">
        <f>'RVA CLIENT'!P4</f>
        <v xml:space="preserve"> </v>
      </c>
      <c r="B47" s="254"/>
      <c r="C47" s="114" t="str">
        <f>'RVA CLIENT'!S4</f>
        <v xml:space="preserve"> </v>
      </c>
      <c r="D47" s="121" t="str">
        <f>'RVA CLIENT'!T4</f>
        <v xml:space="preserve"> </v>
      </c>
      <c r="E47" s="114" t="str">
        <f>'RVA CLIENT'!U4</f>
        <v xml:space="preserve"> </v>
      </c>
      <c r="F47" s="121" t="str">
        <f>'RVA CLIENT'!V4</f>
        <v xml:space="preserve"> </v>
      </c>
      <c r="G47" s="121" t="str">
        <f>'RVA CLIENT'!W4</f>
        <v xml:space="preserve"> </v>
      </c>
      <c r="H47" s="254" t="str">
        <f>'RVA CLIENT'!X7</f>
        <v xml:space="preserve"> </v>
      </c>
      <c r="I47" s="254"/>
      <c r="J47" s="114" t="str">
        <f>'RVA CLIENT'!AA7</f>
        <v xml:space="preserve"> </v>
      </c>
      <c r="K47" s="121" t="str">
        <f>'RVA CLIENT'!AB7</f>
        <v xml:space="preserve"> </v>
      </c>
      <c r="L47" s="114" t="str">
        <f>'RVA CLIENT'!AC7</f>
        <v xml:space="preserve"> </v>
      </c>
      <c r="M47" s="121" t="str">
        <f>'RVA CLIENT'!AD7</f>
        <v xml:space="preserve"> </v>
      </c>
      <c r="N47" s="121" t="str">
        <f>'RVA CLIENT'!AE7</f>
        <v xml:space="preserve"> </v>
      </c>
    </row>
    <row r="48" spans="1:22">
      <c r="A48" s="254" t="str">
        <f>'RVA CLIENT'!P5</f>
        <v xml:space="preserve"> </v>
      </c>
      <c r="B48" s="254"/>
      <c r="C48" s="114" t="str">
        <f>'RVA CLIENT'!S5</f>
        <v xml:space="preserve"> </v>
      </c>
      <c r="D48" s="121" t="str">
        <f>'RVA CLIENT'!T5</f>
        <v xml:space="preserve"> </v>
      </c>
      <c r="E48" s="114" t="str">
        <f>'RVA CLIENT'!U5</f>
        <v xml:space="preserve"> </v>
      </c>
      <c r="F48" s="121" t="str">
        <f>'RVA CLIENT'!V5</f>
        <v xml:space="preserve"> </v>
      </c>
      <c r="G48" s="121" t="str">
        <f>'RVA CLIENT'!W5</f>
        <v xml:space="preserve">  </v>
      </c>
    </row>
    <row r="49" spans="1:7">
      <c r="A49" s="254" t="str">
        <f>'RVA CLIENT'!P6</f>
        <v xml:space="preserve"> </v>
      </c>
      <c r="B49" s="254"/>
      <c r="C49" s="114" t="str">
        <f>'RVA CLIENT'!S6</f>
        <v xml:space="preserve"> </v>
      </c>
      <c r="D49" s="121" t="str">
        <f>'RVA CLIENT'!T6</f>
        <v xml:space="preserve"> </v>
      </c>
      <c r="E49" s="114" t="str">
        <f>'RVA CLIENT'!U6</f>
        <v xml:space="preserve"> </v>
      </c>
      <c r="F49" s="121" t="str">
        <f>'RVA CLIENT'!V6</f>
        <v xml:space="preserve"> </v>
      </c>
      <c r="G49" s="121" t="str">
        <f>'RVA CLIENT'!W6</f>
        <v xml:space="preserve"> </v>
      </c>
    </row>
    <row r="50" spans="1:7">
      <c r="A50" s="254" t="str">
        <f>'RVA CLIENT'!P7</f>
        <v xml:space="preserve"> </v>
      </c>
      <c r="B50" s="254"/>
      <c r="C50" s="114" t="str">
        <f>'RVA CLIENT'!S7</f>
        <v xml:space="preserve"> </v>
      </c>
      <c r="D50" s="121" t="str">
        <f>'RVA CLIENT'!T7</f>
        <v xml:space="preserve"> </v>
      </c>
      <c r="E50" s="114" t="str">
        <f>'RVA CLIENT'!U7</f>
        <v xml:space="preserve"> </v>
      </c>
      <c r="F50" s="121" t="str">
        <f>'RVA CLIENT'!V7</f>
        <v xml:space="preserve"> </v>
      </c>
      <c r="G50" s="121" t="str">
        <f>'RVA CLIENT'!W7</f>
        <v xml:space="preserve"> </v>
      </c>
    </row>
  </sheetData>
  <mergeCells count="118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  <mergeCell ref="P1:Q1"/>
    <mergeCell ref="P2:Q2"/>
    <mergeCell ref="P3:Q3"/>
    <mergeCell ref="P4:Q4"/>
    <mergeCell ref="P5:Q5"/>
    <mergeCell ref="P6:Q6"/>
    <mergeCell ref="P7:Q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15" zoomScaleNormal="115" workbookViewId="0">
      <selection activeCell="D32" sqref="D32:G32"/>
    </sheetView>
  </sheetViews>
  <sheetFormatPr baseColWidth="10" defaultRowHeight="15"/>
  <sheetData>
    <row r="1" spans="1:14">
      <c r="A1" s="52"/>
      <c r="B1" s="52"/>
      <c r="C1" s="307" t="s">
        <v>22</v>
      </c>
      <c r="D1" s="307"/>
      <c r="E1" s="307"/>
      <c r="F1" s="8"/>
      <c r="G1" s="8"/>
      <c r="H1" s="20"/>
      <c r="I1" s="20"/>
    </row>
    <row r="2" spans="1:14" ht="15.75">
      <c r="A2" s="52"/>
      <c r="B2" s="52"/>
      <c r="C2" s="308" t="s">
        <v>118</v>
      </c>
      <c r="D2" s="308"/>
      <c r="E2" s="308"/>
      <c r="F2" s="8"/>
      <c r="G2" s="8"/>
      <c r="H2" s="304" t="s">
        <v>150</v>
      </c>
      <c r="I2" s="304"/>
      <c r="J2" s="304"/>
      <c r="K2" s="304"/>
      <c r="L2" s="304"/>
      <c r="M2" s="304"/>
      <c r="N2" s="304"/>
    </row>
    <row r="3" spans="1:14">
      <c r="A3" s="312" t="s">
        <v>137</v>
      </c>
      <c r="B3" s="312"/>
      <c r="C3" s="298" t="s">
        <v>119</v>
      </c>
      <c r="D3" s="298"/>
      <c r="E3" s="298"/>
      <c r="F3" s="8"/>
      <c r="G3" s="8"/>
      <c r="H3" s="305" t="s">
        <v>180</v>
      </c>
      <c r="I3" s="305"/>
      <c r="J3" s="59" t="str">
        <f>'RVA CLIENT'!Z1</f>
        <v>Doble</v>
      </c>
      <c r="K3" s="77" t="str">
        <f>'RVA CLIENT'!AA1</f>
        <v>+</v>
      </c>
      <c r="L3" s="77">
        <f>'RVA CLIENT'!AB1</f>
        <v>0</v>
      </c>
      <c r="M3" s="77" t="str">
        <f>'RVA CLIENT'!AC1</f>
        <v>+</v>
      </c>
      <c r="N3" s="77">
        <f>'RVA CLIENT'!AD1</f>
        <v>0</v>
      </c>
    </row>
    <row r="4" spans="1:14">
      <c r="A4" s="312"/>
      <c r="B4" s="312"/>
      <c r="C4" s="74" t="s">
        <v>215</v>
      </c>
      <c r="D4" s="308" t="s">
        <v>120</v>
      </c>
      <c r="E4" s="308"/>
      <c r="F4" s="8"/>
      <c r="G4" s="8"/>
      <c r="H4" s="298" t="s">
        <v>181</v>
      </c>
      <c r="I4" s="298"/>
      <c r="J4" s="58" t="str">
        <f>'RVA CLIENT'!Z9</f>
        <v>Doble</v>
      </c>
      <c r="K4" s="159" t="str">
        <f>'RVA CLIENT'!AA9</f>
        <v>+</v>
      </c>
      <c r="L4" s="159">
        <f>'RVA CLIENT'!AB9</f>
        <v>0</v>
      </c>
      <c r="M4" s="159" t="str">
        <f>'RVA CLIENT'!AC9</f>
        <v>+</v>
      </c>
      <c r="N4" s="159">
        <f>'RVA CLIENT'!AD9</f>
        <v>0</v>
      </c>
    </row>
    <row r="5" spans="1:14">
      <c r="A5" s="25" t="s">
        <v>24</v>
      </c>
      <c r="B5" s="311" t="str">
        <f>'RVA CLIENT'!B18</f>
        <v xml:space="preserve"> </v>
      </c>
      <c r="C5" s="311"/>
      <c r="D5" s="311"/>
      <c r="E5" s="311"/>
      <c r="F5" s="311"/>
      <c r="G5" s="311"/>
    </row>
    <row r="6" spans="1:14">
      <c r="A6" s="26" t="s">
        <v>10</v>
      </c>
      <c r="B6" s="309">
        <f>'RVA NOSOTROS'!F7</f>
        <v>0</v>
      </c>
      <c r="C6" s="310"/>
      <c r="D6" s="313" t="s">
        <v>121</v>
      </c>
      <c r="E6" s="313"/>
      <c r="F6" s="314">
        <f ca="1">TODAY()</f>
        <v>44573</v>
      </c>
      <c r="G6" s="314"/>
    </row>
    <row r="7" spans="1:14">
      <c r="A7" s="26" t="s">
        <v>122</v>
      </c>
      <c r="B7" s="309">
        <f>'RVA NOSOTROS'!F8</f>
        <v>0</v>
      </c>
      <c r="C7" s="310"/>
      <c r="D7" s="313" t="s">
        <v>123</v>
      </c>
      <c r="E7" s="313"/>
      <c r="F7" s="315" t="str">
        <f>'RVA CLIENT'!C2</f>
        <v>IDA</v>
      </c>
      <c r="G7" s="315"/>
    </row>
    <row r="8" spans="1:14">
      <c r="A8" s="26" t="s">
        <v>12</v>
      </c>
      <c r="B8" s="315">
        <f>'RVA NOSOTROS'!E6</f>
        <v>0</v>
      </c>
      <c r="C8" s="315"/>
      <c r="D8" s="334"/>
      <c r="E8" s="334"/>
      <c r="F8" s="334"/>
      <c r="G8" s="334"/>
    </row>
    <row r="9" spans="1:14">
      <c r="A9" s="25" t="s">
        <v>124</v>
      </c>
      <c r="B9" s="315" t="str">
        <f>'RVA NOSOTROS'!A1</f>
        <v xml:space="preserve">Nombre del Hotel </v>
      </c>
      <c r="C9" s="315"/>
      <c r="D9" s="315"/>
      <c r="E9" s="315"/>
      <c r="F9" s="315"/>
      <c r="G9" s="315"/>
    </row>
    <row r="10" spans="1:14">
      <c r="A10" s="313" t="s">
        <v>138</v>
      </c>
      <c r="B10" s="313"/>
      <c r="C10" s="315" t="str">
        <f>'RVA NOSOTROS'!A5</f>
        <v>Tiquetes aéreos ida y regreso</v>
      </c>
      <c r="D10" s="315"/>
      <c r="E10" s="315"/>
      <c r="F10" s="315"/>
      <c r="G10" s="315"/>
    </row>
    <row r="11" spans="1:14">
      <c r="A11" s="316" t="s">
        <v>139</v>
      </c>
      <c r="B11" s="316"/>
      <c r="C11" s="316"/>
      <c r="D11" s="316"/>
      <c r="E11" s="316"/>
      <c r="F11" s="316"/>
      <c r="G11" s="316"/>
    </row>
    <row r="12" spans="1:14">
      <c r="A12" s="76"/>
      <c r="B12" s="13"/>
      <c r="C12" s="13"/>
      <c r="D12" s="13"/>
      <c r="E12" s="13"/>
      <c r="F12" s="13"/>
      <c r="G12" s="13"/>
    </row>
    <row r="13" spans="1:14">
      <c r="A13" s="319" t="str">
        <f>'RVA NOSOTROS'!A4:D4</f>
        <v>CANCELACION PENALIDAD 100% EL DIA:</v>
      </c>
      <c r="B13" s="319"/>
      <c r="C13" s="319"/>
      <c r="D13" s="319"/>
      <c r="E13" s="319"/>
      <c r="F13" s="319"/>
      <c r="G13" s="319"/>
    </row>
    <row r="14" spans="1:14">
      <c r="A14" s="320">
        <f>'RVA NOSOTROS'!E4</f>
        <v>44532</v>
      </c>
      <c r="B14" s="320"/>
      <c r="C14" s="320"/>
      <c r="D14" s="320"/>
      <c r="E14" s="320"/>
      <c r="F14" s="320"/>
      <c r="G14" s="320"/>
    </row>
    <row r="15" spans="1:14">
      <c r="A15" s="301" t="s">
        <v>125</v>
      </c>
      <c r="B15" s="317"/>
      <c r="C15" s="318" t="str">
        <f>'RVA NOSOTROS'!C19</f>
        <v>Vuelo con VIVA</v>
      </c>
      <c r="D15" s="318"/>
      <c r="E15" s="53" t="s">
        <v>46</v>
      </c>
      <c r="F15" s="302" t="str">
        <f>'RVA NOSOTROS'!C20</f>
        <v>Equipaje 10kg (40x30x25cm)</v>
      </c>
      <c r="G15" s="302"/>
    </row>
    <row r="16" spans="1:14">
      <c r="A16" s="53" t="s">
        <v>126</v>
      </c>
      <c r="B16" s="54" t="str">
        <f>'RVA NOSOTROS'!D22</f>
        <v>Precompra</v>
      </c>
      <c r="C16" s="53" t="s">
        <v>113</v>
      </c>
      <c r="D16" s="55">
        <f>'RVA NOSOTROS'!G22</f>
        <v>0</v>
      </c>
      <c r="E16" s="53" t="s">
        <v>114</v>
      </c>
      <c r="F16" s="56">
        <f>'RVA NOSOTROS'!G23</f>
        <v>0</v>
      </c>
      <c r="G16" s="8"/>
      <c r="H16" s="2"/>
    </row>
    <row r="17" spans="1:9">
      <c r="A17" s="301" t="s">
        <v>56</v>
      </c>
      <c r="B17" s="301"/>
      <c r="C17" s="267" t="str">
        <f>'RVA CLIENT'!D32</f>
        <v>Sillas Aleatorias por sistema</v>
      </c>
      <c r="D17" s="267"/>
      <c r="E17" s="267"/>
      <c r="F17" s="267"/>
      <c r="G17" s="267"/>
    </row>
    <row r="18" spans="1:9">
      <c r="A18" s="302" t="s">
        <v>140</v>
      </c>
      <c r="B18" s="302"/>
      <c r="C18" s="302"/>
      <c r="D18" s="302"/>
      <c r="E18" s="302"/>
      <c r="F18" s="302"/>
      <c r="G18" s="302"/>
      <c r="H18" s="20"/>
      <c r="I18" s="20"/>
    </row>
    <row r="19" spans="1:9">
      <c r="A19" s="298" t="s">
        <v>127</v>
      </c>
      <c r="B19" s="298"/>
      <c r="C19" s="298"/>
      <c r="D19" s="298"/>
      <c r="E19" s="298"/>
      <c r="F19" s="298"/>
      <c r="G19" s="298"/>
    </row>
    <row r="20" spans="1:9">
      <c r="A20" s="303" t="s">
        <v>128</v>
      </c>
      <c r="B20" s="303"/>
      <c r="C20" s="303"/>
      <c r="D20" s="303"/>
      <c r="E20" s="303"/>
      <c r="F20" s="303"/>
      <c r="G20" s="303"/>
    </row>
    <row r="21" spans="1:9">
      <c r="A21" s="267" t="s">
        <v>129</v>
      </c>
      <c r="B21" s="267"/>
      <c r="C21" s="267"/>
      <c r="D21" s="267"/>
      <c r="E21" s="267"/>
      <c r="F21" s="267"/>
      <c r="G21" s="267"/>
    </row>
    <row r="22" spans="1:9">
      <c r="A22" s="295" t="s">
        <v>67</v>
      </c>
      <c r="B22" s="295"/>
      <c r="C22" s="63" t="s">
        <v>64</v>
      </c>
      <c r="D22" s="64" t="s">
        <v>141</v>
      </c>
      <c r="E22" s="63" t="s">
        <v>130</v>
      </c>
      <c r="F22" s="299" t="s">
        <v>115</v>
      </c>
      <c r="G22" s="300"/>
      <c r="I22" s="20"/>
    </row>
    <row r="23" spans="1:9">
      <c r="A23" s="295" t="str">
        <f>'RVA CLIENT'!I2</f>
        <v>Sencilla</v>
      </c>
      <c r="B23" s="295"/>
      <c r="C23" s="24">
        <f>'RVA CLIENT'!K2</f>
        <v>0</v>
      </c>
      <c r="D23" s="62">
        <f>'RVA CLIENT'!L2</f>
        <v>0</v>
      </c>
      <c r="E23" s="65">
        <v>1250000</v>
      </c>
      <c r="F23" s="296">
        <f>'RVA CLIENT'!N2</f>
        <v>0</v>
      </c>
      <c r="G23" s="297"/>
    </row>
    <row r="24" spans="1:9">
      <c r="A24" s="295" t="str">
        <f>'RVA CLIENT'!I3</f>
        <v>Doble / Triple</v>
      </c>
      <c r="B24" s="295"/>
      <c r="C24" s="24">
        <f>'RVA CLIENT'!K3</f>
        <v>0</v>
      </c>
      <c r="D24" s="62">
        <f>'RVA CLIENT'!L3</f>
        <v>0</v>
      </c>
      <c r="E24" s="65">
        <v>1250000</v>
      </c>
      <c r="F24" s="296">
        <f>'RVA CLIENT'!N3</f>
        <v>0</v>
      </c>
      <c r="G24" s="297"/>
    </row>
    <row r="25" spans="1:9">
      <c r="A25" s="295" t="str">
        <f>'RVA CLIENT'!I4</f>
        <v>Múltiple</v>
      </c>
      <c r="B25" s="295"/>
      <c r="C25" s="24">
        <f>'RVA CLIENT'!K4</f>
        <v>0</v>
      </c>
      <c r="D25" s="62">
        <f>'RVA CLIENT'!L4</f>
        <v>0</v>
      </c>
      <c r="E25" s="65">
        <v>1250000</v>
      </c>
      <c r="F25" s="296">
        <f>'RVA CLIENT'!N4</f>
        <v>0</v>
      </c>
      <c r="G25" s="297"/>
    </row>
    <row r="26" spans="1:9">
      <c r="A26" s="295" t="str">
        <f>'RVA CLIENT'!I5</f>
        <v>Niños de 2 a 11 años</v>
      </c>
      <c r="B26" s="295"/>
      <c r="C26" s="24">
        <f>'RVA CLIENT'!K5</f>
        <v>0</v>
      </c>
      <c r="D26" s="62">
        <f>'RVA CLIENT'!L5</f>
        <v>0</v>
      </c>
      <c r="E26" s="65">
        <v>1250000</v>
      </c>
      <c r="F26" s="296">
        <f>'RVA CLIENT'!N5</f>
        <v>0</v>
      </c>
      <c r="G26" s="297"/>
    </row>
    <row r="27" spans="1:9">
      <c r="A27" s="295" t="str">
        <f>'RVA CLIENT'!I6</f>
        <v>Infantes ≤ 23 meses</v>
      </c>
      <c r="B27" s="295"/>
      <c r="C27" s="24">
        <f>'RVA CLIENT'!K6</f>
        <v>0</v>
      </c>
      <c r="D27" s="62">
        <f>'RVA CLIENT'!L6</f>
        <v>0</v>
      </c>
      <c r="E27" s="65">
        <v>500000</v>
      </c>
      <c r="F27" s="296">
        <f>'RVA CLIENT'!N6</f>
        <v>0</v>
      </c>
      <c r="G27" s="297"/>
    </row>
    <row r="28" spans="1:9">
      <c r="A28" s="323" t="s">
        <v>133</v>
      </c>
      <c r="B28" s="323"/>
      <c r="C28" s="324">
        <f>'RVA CLIENT'!N7</f>
        <v>0</v>
      </c>
      <c r="D28" s="324"/>
      <c r="E28" s="66" t="s">
        <v>62</v>
      </c>
      <c r="F28" s="321">
        <f>'RVA CLIENT'!O2</f>
        <v>0</v>
      </c>
      <c r="G28" s="322"/>
    </row>
    <row r="29" spans="1:9">
      <c r="A29" s="67" t="s">
        <v>62</v>
      </c>
      <c r="B29" s="325">
        <f>F28</f>
        <v>0</v>
      </c>
      <c r="C29" s="326"/>
      <c r="D29" s="327" t="s">
        <v>143</v>
      </c>
      <c r="E29" s="327"/>
      <c r="F29" s="325">
        <f>(C23*E23)+(C24*E24)+(C25*E25)+(C26*E26)+(C27*E27)</f>
        <v>0</v>
      </c>
      <c r="G29" s="326"/>
    </row>
    <row r="30" spans="1:9">
      <c r="A30" s="263" t="s">
        <v>144</v>
      </c>
      <c r="B30" s="263"/>
      <c r="C30" s="328">
        <f>B29-F29</f>
        <v>0</v>
      </c>
      <c r="D30" s="329"/>
      <c r="E30" s="21" t="s">
        <v>134</v>
      </c>
      <c r="F30" s="330">
        <v>10</v>
      </c>
      <c r="G30" s="330"/>
    </row>
    <row r="31" spans="1:9">
      <c r="A31" s="263" t="s">
        <v>142</v>
      </c>
      <c r="B31" s="263"/>
      <c r="C31" s="328">
        <f>C30/100*F30</f>
        <v>0</v>
      </c>
      <c r="D31" s="329"/>
      <c r="E31" s="51" t="s">
        <v>135</v>
      </c>
      <c r="F31" s="328">
        <f>B29-(C30/100*F30)</f>
        <v>0</v>
      </c>
      <c r="G31" s="329"/>
    </row>
    <row r="32" spans="1:9">
      <c r="A32" s="331" t="s">
        <v>207</v>
      </c>
      <c r="B32" s="331"/>
      <c r="C32" s="331"/>
      <c r="D32" s="332" t="str">
        <f>'RVA NOSOTROS'!D14:G14</f>
        <v>►Escriba aquí a quien le facturamos</v>
      </c>
      <c r="E32" s="332"/>
      <c r="F32" s="332"/>
      <c r="G32" s="332"/>
      <c r="H32" s="22"/>
      <c r="I32" s="12"/>
    </row>
    <row r="33" spans="1:9">
      <c r="A33" s="333" t="s">
        <v>136</v>
      </c>
      <c r="B33" s="333"/>
      <c r="C33" s="333"/>
      <c r="D33" s="333"/>
      <c r="E33" s="333"/>
      <c r="F33" s="333"/>
      <c r="G33" s="333"/>
      <c r="I33" s="20"/>
    </row>
    <row r="34" spans="1:9">
      <c r="A34" s="52"/>
      <c r="B34" s="52"/>
      <c r="C34" s="52"/>
      <c r="D34" s="52"/>
      <c r="E34" s="52"/>
      <c r="F34" s="52"/>
      <c r="G34" s="52"/>
      <c r="H34" s="23"/>
      <c r="I34" s="20"/>
    </row>
    <row r="35" spans="1:9" ht="15.75">
      <c r="A35" s="304" t="s">
        <v>150</v>
      </c>
      <c r="B35" s="304"/>
      <c r="C35" s="304"/>
      <c r="D35" s="304"/>
      <c r="E35" s="304"/>
      <c r="F35" s="304"/>
      <c r="G35" s="304"/>
    </row>
    <row r="36" spans="1:9">
      <c r="A36" s="298" t="s">
        <v>117</v>
      </c>
      <c r="B36" s="298"/>
      <c r="C36" s="31" t="str">
        <f>'RVA CLIENT'!J41</f>
        <v>Doble</v>
      </c>
      <c r="D36" s="31" t="s">
        <v>97</v>
      </c>
      <c r="E36" s="31">
        <f>'RVA CLIENT'!L41</f>
        <v>0</v>
      </c>
      <c r="F36" s="31" t="s">
        <v>97</v>
      </c>
      <c r="G36" s="31">
        <f>'RVA CLIENT'!N41</f>
        <v>0</v>
      </c>
    </row>
    <row r="37" spans="1:9">
      <c r="A37" s="298" t="s">
        <v>116</v>
      </c>
      <c r="B37" s="298"/>
      <c r="C37" s="28" t="str">
        <f>'RVA CLIENT'!R1</f>
        <v>Doble</v>
      </c>
      <c r="D37" s="31" t="s">
        <v>97</v>
      </c>
      <c r="E37" s="28">
        <f>'RVA CLIENT'!T1</f>
        <v>0</v>
      </c>
      <c r="F37" s="31" t="s">
        <v>97</v>
      </c>
      <c r="G37" s="28">
        <f>'RVA CLIENT'!V1</f>
        <v>0</v>
      </c>
    </row>
    <row r="38" spans="1:9">
      <c r="A38" s="298" t="s">
        <v>145</v>
      </c>
      <c r="B38" s="298"/>
      <c r="C38" s="28" t="str">
        <f>'RVA CLIENT'!R9</f>
        <v>Doble</v>
      </c>
      <c r="D38" s="31" t="s">
        <v>97</v>
      </c>
      <c r="E38" s="28">
        <f>'RVA CLIENT'!T9</f>
        <v>0</v>
      </c>
      <c r="F38" s="31" t="s">
        <v>97</v>
      </c>
      <c r="G38" s="28">
        <f>'RVA CLIENT'!V9</f>
        <v>0</v>
      </c>
    </row>
    <row r="39" spans="1:9">
      <c r="A39" s="298" t="s">
        <v>146</v>
      </c>
      <c r="B39" s="298"/>
      <c r="C39" s="28" t="str">
        <f>'RVA CLIENT'!R17</f>
        <v>Doble</v>
      </c>
      <c r="D39" s="31" t="s">
        <v>97</v>
      </c>
      <c r="E39" s="28">
        <f>'RVA CLIENT'!T17</f>
        <v>0</v>
      </c>
      <c r="F39" s="31" t="s">
        <v>97</v>
      </c>
      <c r="G39" s="28">
        <f>'RVA CLIENT'!V17</f>
        <v>0</v>
      </c>
    </row>
    <row r="40" spans="1:9">
      <c r="A40" s="298" t="s">
        <v>147</v>
      </c>
      <c r="B40" s="298"/>
      <c r="C40" s="28" t="str">
        <f>'RVA CLIENT'!R25</f>
        <v>Doble</v>
      </c>
      <c r="D40" s="31" t="s">
        <v>97</v>
      </c>
      <c r="E40" s="28">
        <f>'RVA CLIENT'!T25</f>
        <v>0</v>
      </c>
      <c r="F40" s="31" t="s">
        <v>97</v>
      </c>
      <c r="G40" s="28">
        <f>'RVA CLIENT'!V25</f>
        <v>0</v>
      </c>
    </row>
    <row r="41" spans="1:9">
      <c r="A41" s="298" t="s">
        <v>148</v>
      </c>
      <c r="B41" s="298"/>
      <c r="C41" s="28" t="str">
        <f>'RVA CLIENT'!R33</f>
        <v>Doble</v>
      </c>
      <c r="D41" s="31" t="s">
        <v>97</v>
      </c>
      <c r="E41" s="28">
        <f>'RVA CLIENT'!T33</f>
        <v>0</v>
      </c>
      <c r="F41" s="31" t="s">
        <v>97</v>
      </c>
      <c r="G41" s="28">
        <f>'RVA CLIENT'!V33</f>
        <v>0</v>
      </c>
    </row>
    <row r="42" spans="1:9">
      <c r="A42" s="298" t="s">
        <v>149</v>
      </c>
      <c r="B42" s="298"/>
      <c r="C42" s="28" t="str">
        <f>'RVA CLIENT'!R41</f>
        <v>Doble</v>
      </c>
      <c r="D42" s="31" t="s">
        <v>97</v>
      </c>
      <c r="E42" s="28">
        <f>'RVA CLIENT'!T41</f>
        <v>0</v>
      </c>
      <c r="F42" s="31" t="s">
        <v>97</v>
      </c>
      <c r="G42" s="52">
        <f>'RVA CLIENT'!V41</f>
        <v>0</v>
      </c>
      <c r="H42" s="20"/>
      <c r="I42" s="20"/>
    </row>
    <row r="43" spans="1:9">
      <c r="A43" s="8"/>
      <c r="B43" s="8"/>
      <c r="C43" s="8"/>
      <c r="D43" s="52"/>
      <c r="E43" s="28"/>
      <c r="F43" s="8"/>
      <c r="G43" s="31"/>
      <c r="H43" s="12"/>
      <c r="I43" s="20"/>
    </row>
    <row r="44" spans="1:9">
      <c r="A44" s="8"/>
      <c r="B44" s="8"/>
      <c r="C44" s="8"/>
      <c r="D44" s="52"/>
      <c r="E44" s="8"/>
      <c r="F44" s="8"/>
      <c r="G44" s="31"/>
      <c r="H44" s="12"/>
      <c r="I44" s="20"/>
    </row>
    <row r="45" spans="1:9">
      <c r="A45" s="306" t="s">
        <v>66</v>
      </c>
      <c r="B45" s="306"/>
      <c r="C45" s="306"/>
      <c r="D45" s="306"/>
      <c r="E45" s="306"/>
      <c r="F45" s="306"/>
      <c r="G45" s="306"/>
      <c r="H45" s="12"/>
      <c r="I45" s="20"/>
    </row>
    <row r="46" spans="1:9">
      <c r="A46" s="52"/>
      <c r="B46" s="52"/>
      <c r="C46" s="52"/>
      <c r="D46" s="52"/>
      <c r="E46" s="8"/>
      <c r="F46" s="8"/>
      <c r="G46" s="52"/>
      <c r="H46" s="20"/>
      <c r="I46" s="20"/>
    </row>
    <row r="47" spans="1:9">
      <c r="A47" s="52"/>
      <c r="B47" s="52"/>
      <c r="C47" s="52"/>
      <c r="D47" s="52"/>
      <c r="E47" s="52"/>
      <c r="F47" s="52"/>
      <c r="G47" s="52"/>
      <c r="H47" s="20"/>
      <c r="I47" s="20"/>
    </row>
    <row r="48" spans="1:9">
      <c r="A48" s="8"/>
      <c r="B48" s="8"/>
      <c r="C48" s="8"/>
      <c r="D48" s="8"/>
      <c r="E48" s="8"/>
      <c r="F48" s="8"/>
      <c r="G48" s="8"/>
    </row>
    <row r="49" spans="1:9">
      <c r="A49" s="52"/>
      <c r="B49" s="52"/>
      <c r="C49" s="52"/>
      <c r="D49" s="52"/>
      <c r="E49" s="52"/>
      <c r="F49" s="52"/>
      <c r="G49" s="52"/>
      <c r="H49" s="20"/>
      <c r="I49" s="20"/>
    </row>
    <row r="50" spans="1:9">
      <c r="A50" s="52"/>
      <c r="B50" s="52"/>
      <c r="C50" s="52"/>
      <c r="D50" s="52"/>
      <c r="E50" s="52"/>
      <c r="F50" s="52"/>
      <c r="G50" s="52"/>
      <c r="H50" s="20"/>
      <c r="I50" s="20"/>
    </row>
  </sheetData>
  <mergeCells count="68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H2:N2"/>
    <mergeCell ref="H3:I3"/>
    <mergeCell ref="H4:I4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8"/>
  <sheetViews>
    <sheetView zoomScale="85" zoomScaleNormal="85" workbookViewId="0"/>
  </sheetViews>
  <sheetFormatPr baseColWidth="10" defaultRowHeight="15"/>
  <cols>
    <col min="1" max="21" width="11.42578125" style="89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/>
      <c r="P1"/>
      <c r="Q1"/>
      <c r="R1"/>
      <c r="S1"/>
      <c r="T1"/>
      <c r="U1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/>
      <c r="P2"/>
      <c r="Q2"/>
      <c r="R2"/>
      <c r="S2"/>
      <c r="T2"/>
      <c r="U2"/>
    </row>
    <row r="3" spans="1:21" ht="15" customHeight="1">
      <c r="A3" s="13"/>
      <c r="B3" s="78" t="s">
        <v>253</v>
      </c>
      <c r="C3" s="344">
        <f>'RVA CLIENT'!D2</f>
        <v>44562</v>
      </c>
      <c r="D3" s="344"/>
      <c r="E3" s="344"/>
      <c r="F3" s="344"/>
      <c r="H3" s="13"/>
      <c r="I3" s="79" t="s">
        <v>253</v>
      </c>
      <c r="J3" s="345">
        <f>C3</f>
        <v>44562</v>
      </c>
      <c r="K3" s="345"/>
      <c r="L3" s="345"/>
      <c r="M3" s="345"/>
      <c r="O3"/>
      <c r="P3"/>
      <c r="Q3"/>
      <c r="R3"/>
      <c r="S3"/>
      <c r="T3"/>
      <c r="U3"/>
    </row>
    <row r="4" spans="1:21">
      <c r="A4" s="13"/>
      <c r="B4" s="78" t="s">
        <v>254</v>
      </c>
      <c r="C4" s="344">
        <f>'RVA CLIENT'!F2</f>
        <v>44926</v>
      </c>
      <c r="D4" s="344"/>
      <c r="E4" s="344"/>
      <c r="F4" s="344"/>
      <c r="H4" s="13"/>
      <c r="I4" s="79" t="s">
        <v>254</v>
      </c>
      <c r="J4" s="345">
        <f>C4</f>
        <v>44926</v>
      </c>
      <c r="K4" s="345"/>
      <c r="L4" s="345"/>
      <c r="M4" s="345"/>
      <c r="O4"/>
      <c r="P4"/>
      <c r="Q4"/>
      <c r="R4"/>
      <c r="S4"/>
      <c r="T4"/>
      <c r="U4"/>
    </row>
    <row r="5" spans="1:21">
      <c r="A5" s="13"/>
      <c r="B5" s="91" t="s">
        <v>87</v>
      </c>
      <c r="C5" s="124">
        <f>'RVA CLIENT'!D24</f>
        <v>364</v>
      </c>
      <c r="D5" s="98" t="s">
        <v>166</v>
      </c>
      <c r="E5" s="93">
        <f>'RVA CLIENT'!D25</f>
        <v>9</v>
      </c>
      <c r="F5" s="273" t="str">
        <f>'RVA CLIENT'!C23</f>
        <v>Estandár</v>
      </c>
      <c r="G5" s="273"/>
      <c r="H5" s="13"/>
      <c r="I5" s="91" t="s">
        <v>87</v>
      </c>
      <c r="J5" s="124">
        <f>C5</f>
        <v>364</v>
      </c>
      <c r="K5" s="98" t="s">
        <v>166</v>
      </c>
      <c r="L5" s="93">
        <f>E5</f>
        <v>9</v>
      </c>
      <c r="M5" s="273" t="str">
        <f>F5</f>
        <v>Estandár</v>
      </c>
      <c r="N5" s="273"/>
      <c r="O5"/>
      <c r="P5"/>
      <c r="Q5"/>
      <c r="R5"/>
      <c r="S5"/>
      <c r="T5"/>
      <c r="U5"/>
    </row>
    <row r="6" spans="1:21" ht="15" customHeight="1">
      <c r="A6" s="338" t="s">
        <v>151</v>
      </c>
      <c r="B6" s="284" t="str">
        <f>'RVA CLIENT'!B22:G22</f>
        <v xml:space="preserve">Nombre del Hotel </v>
      </c>
      <c r="C6" s="284"/>
      <c r="D6" s="284"/>
      <c r="E6" s="284"/>
      <c r="F6" s="284"/>
      <c r="G6" s="13"/>
      <c r="H6" s="338" t="s">
        <v>151</v>
      </c>
      <c r="I6" s="284" t="str">
        <f>B6</f>
        <v xml:space="preserve">Nombre del Hotel </v>
      </c>
      <c r="J6" s="284"/>
      <c r="K6" s="284"/>
      <c r="L6" s="284"/>
      <c r="M6" s="284"/>
      <c r="N6" s="13"/>
      <c r="O6"/>
      <c r="P6"/>
      <c r="Q6"/>
      <c r="R6"/>
      <c r="S6"/>
      <c r="T6"/>
      <c r="U6"/>
    </row>
    <row r="7" spans="1:21" ht="15" customHeight="1">
      <c r="A7" s="338"/>
      <c r="B7" s="284"/>
      <c r="C7" s="284"/>
      <c r="D7" s="284"/>
      <c r="E7" s="284"/>
      <c r="F7" s="284"/>
      <c r="G7" s="13"/>
      <c r="H7" s="338"/>
      <c r="I7" s="284"/>
      <c r="J7" s="284"/>
      <c r="K7" s="284"/>
      <c r="L7" s="284"/>
      <c r="M7" s="284"/>
      <c r="N7" s="13"/>
      <c r="O7"/>
      <c r="P7"/>
      <c r="Q7"/>
      <c r="R7"/>
      <c r="S7"/>
      <c r="T7"/>
      <c r="U7"/>
    </row>
    <row r="8" spans="1:21">
      <c r="A8" s="338"/>
      <c r="B8" s="339" t="str">
        <f>'RVA CLIENT'!B7</f>
        <v>(Full) Desayunos, almuerzos, cenas, refrigerio, licores y refrescos</v>
      </c>
      <c r="C8" s="339"/>
      <c r="D8" s="339"/>
      <c r="E8" s="339"/>
      <c r="F8" s="339"/>
      <c r="G8" s="13"/>
      <c r="H8" s="338"/>
      <c r="I8" s="339" t="str">
        <f>B8</f>
        <v>(Full) Desayunos, almuerzos, cenas, refrigerio, licores y refrescos</v>
      </c>
      <c r="J8" s="339"/>
      <c r="K8" s="339"/>
      <c r="L8" s="339"/>
      <c r="M8" s="339"/>
      <c r="N8" s="13"/>
      <c r="O8"/>
      <c r="P8"/>
      <c r="Q8"/>
      <c r="R8"/>
      <c r="S8"/>
      <c r="T8"/>
      <c r="U8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/>
      <c r="P9"/>
      <c r="Q9"/>
      <c r="R9"/>
      <c r="S9"/>
      <c r="T9"/>
      <c r="U9"/>
    </row>
    <row r="10" spans="1:21">
      <c r="A10" s="346" t="s">
        <v>73</v>
      </c>
      <c r="B10" s="346"/>
      <c r="C10" s="125">
        <f>'RVA NOSOTROS'!C30</f>
        <v>0</v>
      </c>
      <c r="D10" s="13"/>
      <c r="E10" s="13"/>
      <c r="F10" s="13"/>
      <c r="G10" s="13"/>
      <c r="H10" s="340" t="s">
        <v>147</v>
      </c>
      <c r="I10" s="340"/>
      <c r="J10" s="98" t="str">
        <f>'RVA CLIENT'!R25</f>
        <v>Doble</v>
      </c>
      <c r="K10" s="98" t="str">
        <f>'RVA CLIENT'!S25</f>
        <v>+</v>
      </c>
      <c r="L10" s="98">
        <f>'RVA CLIENT'!T25</f>
        <v>0</v>
      </c>
      <c r="M10" s="98" t="str">
        <f>'RVA CLIENT'!U25</f>
        <v>+</v>
      </c>
      <c r="N10" s="98">
        <f>'RVA CLIENT'!V25</f>
        <v>0</v>
      </c>
      <c r="O10"/>
      <c r="P10"/>
      <c r="Q10"/>
      <c r="R10"/>
      <c r="S10"/>
      <c r="T10"/>
      <c r="U10"/>
    </row>
    <row r="11" spans="1:21">
      <c r="A11" s="346" t="s">
        <v>131</v>
      </c>
      <c r="B11" s="346"/>
      <c r="C11" s="125">
        <f>'RVA CLIENT'!K5</f>
        <v>0</v>
      </c>
      <c r="D11" s="293" t="s">
        <v>154</v>
      </c>
      <c r="E11" s="293"/>
      <c r="F11" s="293"/>
      <c r="G11" s="30">
        <v>0.625</v>
      </c>
      <c r="H11" s="337" t="s">
        <v>287</v>
      </c>
      <c r="I11" s="337"/>
      <c r="J11" s="337"/>
      <c r="K11" s="337"/>
      <c r="L11" s="337" t="s">
        <v>289</v>
      </c>
      <c r="M11" s="337"/>
      <c r="N11" s="98" t="s">
        <v>89</v>
      </c>
      <c r="O11"/>
      <c r="P11"/>
      <c r="Q11"/>
      <c r="R11"/>
      <c r="S11"/>
      <c r="T11"/>
      <c r="U11"/>
    </row>
    <row r="12" spans="1:21">
      <c r="A12" s="346" t="s">
        <v>132</v>
      </c>
      <c r="B12" s="346"/>
      <c r="C12" s="125">
        <f>'RVA CLIENT'!K6</f>
        <v>0</v>
      </c>
      <c r="D12" s="293" t="s">
        <v>155</v>
      </c>
      <c r="E12" s="293"/>
      <c r="F12" s="293"/>
      <c r="G12" s="30">
        <v>0.5</v>
      </c>
      <c r="H12" s="335" t="str">
        <f>'RVA CLIENT'!P27</f>
        <v xml:space="preserve"> </v>
      </c>
      <c r="I12" s="335"/>
      <c r="J12" s="335"/>
      <c r="K12" s="335"/>
      <c r="L12" s="335" t="str">
        <f>'RVA CLIENT'!U27</f>
        <v xml:space="preserve"> </v>
      </c>
      <c r="M12" s="335"/>
      <c r="N12" s="99" t="str">
        <f>'RVA CLIENT'!T27</f>
        <v xml:space="preserve"> </v>
      </c>
      <c r="O12"/>
      <c r="P12"/>
      <c r="Q12"/>
      <c r="R12"/>
      <c r="S12"/>
      <c r="T12"/>
      <c r="U12"/>
    </row>
    <row r="13" spans="1:21">
      <c r="A13" s="13"/>
      <c r="B13" s="13"/>
      <c r="C13" s="13"/>
      <c r="D13" s="13"/>
      <c r="E13" s="13"/>
      <c r="F13" s="13"/>
      <c r="G13" s="13"/>
      <c r="H13" s="335" t="str">
        <f>'RVA CLIENT'!P28</f>
        <v xml:space="preserve"> </v>
      </c>
      <c r="I13" s="335"/>
      <c r="J13" s="335"/>
      <c r="K13" s="335"/>
      <c r="L13" s="335" t="str">
        <f>'RVA CLIENT'!U28</f>
        <v xml:space="preserve"> </v>
      </c>
      <c r="M13" s="335"/>
      <c r="N13" s="99" t="str">
        <f>'RVA CLIENT'!T28</f>
        <v xml:space="preserve"> </v>
      </c>
      <c r="O13"/>
      <c r="P13"/>
      <c r="Q13"/>
      <c r="R13"/>
      <c r="S13"/>
      <c r="T13"/>
      <c r="U13"/>
    </row>
    <row r="14" spans="1:21">
      <c r="A14" s="343" t="s">
        <v>156</v>
      </c>
      <c r="B14" s="343"/>
      <c r="C14" s="343"/>
      <c r="D14" s="343"/>
      <c r="E14" s="343"/>
      <c r="F14" s="343"/>
      <c r="G14" s="343"/>
      <c r="H14" s="335" t="str">
        <f>'RVA CLIENT'!P29</f>
        <v xml:space="preserve"> </v>
      </c>
      <c r="I14" s="335"/>
      <c r="J14" s="335"/>
      <c r="K14" s="335"/>
      <c r="L14" s="335" t="str">
        <f>'RVA CLIENT'!U29</f>
        <v xml:space="preserve"> </v>
      </c>
      <c r="M14" s="335"/>
      <c r="N14" s="99" t="str">
        <f>'RVA CLIENT'!T29</f>
        <v xml:space="preserve"> </v>
      </c>
      <c r="O14"/>
      <c r="P14"/>
      <c r="Q14"/>
      <c r="R14"/>
      <c r="S14"/>
      <c r="T14"/>
      <c r="U14"/>
    </row>
    <row r="15" spans="1:21">
      <c r="A15" s="343" t="s">
        <v>157</v>
      </c>
      <c r="B15" s="343"/>
      <c r="C15" s="343"/>
      <c r="D15" s="343"/>
      <c r="E15" s="343"/>
      <c r="F15" s="343"/>
      <c r="G15" s="343"/>
      <c r="H15" s="335" t="str">
        <f>'RVA CLIENT'!P30</f>
        <v xml:space="preserve"> </v>
      </c>
      <c r="I15" s="335"/>
      <c r="J15" s="335"/>
      <c r="K15" s="335"/>
      <c r="L15" s="335" t="str">
        <f>'RVA CLIENT'!U30</f>
        <v xml:space="preserve"> </v>
      </c>
      <c r="M15" s="335"/>
      <c r="N15" s="99" t="str">
        <f>'RVA CLIENT'!T30</f>
        <v xml:space="preserve">  </v>
      </c>
      <c r="O15"/>
      <c r="P15"/>
      <c r="Q15"/>
      <c r="R15"/>
      <c r="S15"/>
      <c r="T15"/>
      <c r="U15"/>
    </row>
    <row r="16" spans="1:21">
      <c r="A16" s="13"/>
      <c r="B16" s="13"/>
      <c r="C16" s="13"/>
      <c r="D16" s="13"/>
      <c r="E16" s="13"/>
      <c r="F16" s="13"/>
      <c r="G16" s="13"/>
      <c r="H16" s="335" t="str">
        <f>'RVA CLIENT'!P31</f>
        <v xml:space="preserve">  </v>
      </c>
      <c r="I16" s="335"/>
      <c r="J16" s="335"/>
      <c r="K16" s="335"/>
      <c r="L16" s="335" t="str">
        <f>'RVA CLIENT'!U31</f>
        <v xml:space="preserve"> </v>
      </c>
      <c r="M16" s="335"/>
      <c r="N16" s="99" t="str">
        <f>'RVA CLIENT'!T31</f>
        <v xml:space="preserve"> </v>
      </c>
      <c r="O16"/>
      <c r="P16"/>
      <c r="Q16"/>
      <c r="R16"/>
      <c r="S16"/>
      <c r="T16"/>
      <c r="U16"/>
    </row>
    <row r="17" spans="1:21">
      <c r="A17" s="336" t="s">
        <v>117</v>
      </c>
      <c r="B17" s="336"/>
      <c r="C17" s="98" t="str">
        <f>'RVA CLIENT'!J41</f>
        <v>Doble</v>
      </c>
      <c r="D17" s="98" t="str">
        <f>'RVA CLIENT'!K41</f>
        <v>+</v>
      </c>
      <c r="E17" s="98">
        <f>'RVA CLIENT'!L41</f>
        <v>0</v>
      </c>
      <c r="F17" s="98" t="str">
        <f>'RVA CLIENT'!M41</f>
        <v>+</v>
      </c>
      <c r="G17" s="98">
        <f>'RVA CLIENT'!N41</f>
        <v>0</v>
      </c>
      <c r="H17" s="13"/>
      <c r="I17" s="13"/>
      <c r="J17" s="13"/>
      <c r="K17" s="13"/>
      <c r="L17" s="13"/>
      <c r="M17" s="13"/>
      <c r="N17" s="13"/>
      <c r="O17"/>
      <c r="P17"/>
      <c r="Q17"/>
      <c r="R17"/>
      <c r="S17"/>
      <c r="T17"/>
      <c r="U17"/>
    </row>
    <row r="18" spans="1:21">
      <c r="A18" s="337" t="s">
        <v>287</v>
      </c>
      <c r="B18" s="337"/>
      <c r="C18" s="337"/>
      <c r="D18" s="337"/>
      <c r="E18" s="337" t="s">
        <v>289</v>
      </c>
      <c r="F18" s="337"/>
      <c r="G18" s="98" t="s">
        <v>89</v>
      </c>
      <c r="H18" s="340" t="s">
        <v>148</v>
      </c>
      <c r="I18" s="340"/>
      <c r="J18" s="98" t="str">
        <f>'RVA CLIENT'!R33</f>
        <v>Doble</v>
      </c>
      <c r="K18" s="98" t="str">
        <f>'RVA CLIENT'!S33</f>
        <v>+</v>
      </c>
      <c r="L18" s="98">
        <f>'RVA CLIENT'!T33</f>
        <v>0</v>
      </c>
      <c r="M18" s="98" t="str">
        <f>'RVA CLIENT'!U33</f>
        <v>+</v>
      </c>
      <c r="N18" s="98">
        <f>'RVA CLIENT'!V33</f>
        <v>0</v>
      </c>
      <c r="O18"/>
      <c r="P18"/>
      <c r="Q18"/>
      <c r="R18"/>
      <c r="S18"/>
      <c r="T18"/>
      <c r="U18"/>
    </row>
    <row r="19" spans="1:21">
      <c r="A19" s="335" t="str">
        <f>'RVA CLIENT'!H43</f>
        <v xml:space="preserve"> </v>
      </c>
      <c r="B19" s="335"/>
      <c r="C19" s="335"/>
      <c r="D19" s="335"/>
      <c r="E19" s="335" t="str">
        <f>'RVA CLIENT'!M43</f>
        <v xml:space="preserve"> </v>
      </c>
      <c r="F19" s="335"/>
      <c r="G19" s="99" t="str">
        <f>'RVA CLIENT'!L43</f>
        <v xml:space="preserve"> </v>
      </c>
      <c r="H19" s="337" t="s">
        <v>287</v>
      </c>
      <c r="I19" s="337"/>
      <c r="J19" s="337"/>
      <c r="K19" s="337"/>
      <c r="L19" s="337" t="s">
        <v>289</v>
      </c>
      <c r="M19" s="337"/>
      <c r="N19" s="98" t="s">
        <v>89</v>
      </c>
      <c r="O19"/>
      <c r="P19"/>
      <c r="Q19"/>
      <c r="R19"/>
      <c r="S19"/>
      <c r="T19"/>
      <c r="U19"/>
    </row>
    <row r="20" spans="1:21">
      <c r="A20" s="335" t="str">
        <f>'RVA CLIENT'!H44</f>
        <v xml:space="preserve"> </v>
      </c>
      <c r="B20" s="335"/>
      <c r="C20" s="335"/>
      <c r="D20" s="335"/>
      <c r="E20" s="335" t="str">
        <f>'RVA CLIENT'!M44</f>
        <v xml:space="preserve"> </v>
      </c>
      <c r="F20" s="335"/>
      <c r="G20" s="99" t="str">
        <f>'RVA CLIENT'!L44</f>
        <v xml:space="preserve"> </v>
      </c>
      <c r="H20" s="335" t="str">
        <f>'RVA CLIENT'!P35</f>
        <v xml:space="preserve"> </v>
      </c>
      <c r="I20" s="335"/>
      <c r="J20" s="335"/>
      <c r="K20" s="335"/>
      <c r="L20" s="335" t="str">
        <f>'RVA CLIENT'!U35</f>
        <v xml:space="preserve"> </v>
      </c>
      <c r="M20" s="335"/>
      <c r="N20" s="99" t="str">
        <f>'RVA CLIENT'!T35</f>
        <v xml:space="preserve"> </v>
      </c>
      <c r="O20"/>
      <c r="P20"/>
      <c r="Q20"/>
      <c r="R20"/>
      <c r="S20"/>
      <c r="T20"/>
      <c r="U20"/>
    </row>
    <row r="21" spans="1:21">
      <c r="A21" s="335" t="str">
        <f>'RVA CLIENT'!H45</f>
        <v xml:space="preserve"> </v>
      </c>
      <c r="B21" s="335"/>
      <c r="C21" s="335"/>
      <c r="D21" s="335"/>
      <c r="E21" s="335" t="str">
        <f>'RVA CLIENT'!M45</f>
        <v xml:space="preserve"> </v>
      </c>
      <c r="F21" s="335"/>
      <c r="G21" s="99" t="str">
        <f>'RVA CLIENT'!L45</f>
        <v xml:space="preserve"> </v>
      </c>
      <c r="H21" s="335" t="str">
        <f>'RVA CLIENT'!P36</f>
        <v xml:space="preserve"> </v>
      </c>
      <c r="I21" s="335"/>
      <c r="J21" s="335"/>
      <c r="K21" s="335"/>
      <c r="L21" s="335" t="str">
        <f>'RVA CLIENT'!U36</f>
        <v xml:space="preserve"> </v>
      </c>
      <c r="M21" s="335"/>
      <c r="N21" s="99" t="str">
        <f>'RVA CLIENT'!T36</f>
        <v xml:space="preserve"> </v>
      </c>
      <c r="O21"/>
      <c r="P21"/>
      <c r="Q21"/>
      <c r="R21"/>
      <c r="S21"/>
      <c r="T21"/>
      <c r="U21"/>
    </row>
    <row r="22" spans="1:21">
      <c r="A22" s="335" t="str">
        <f>'RVA CLIENT'!H46</f>
        <v xml:space="preserve"> </v>
      </c>
      <c r="B22" s="335"/>
      <c r="C22" s="335"/>
      <c r="D22" s="335"/>
      <c r="E22" s="335" t="str">
        <f>'RVA CLIENT'!M46</f>
        <v xml:space="preserve"> </v>
      </c>
      <c r="F22" s="335"/>
      <c r="G22" s="99" t="str">
        <f>'RVA CLIENT'!L46</f>
        <v xml:space="preserve"> </v>
      </c>
      <c r="H22" s="335" t="str">
        <f>'RVA CLIENT'!P37</f>
        <v xml:space="preserve"> </v>
      </c>
      <c r="I22" s="335"/>
      <c r="J22" s="335"/>
      <c r="K22" s="335"/>
      <c r="L22" s="335" t="str">
        <f>'RVA CLIENT'!U37</f>
        <v xml:space="preserve"> </v>
      </c>
      <c r="M22" s="335"/>
      <c r="N22" s="99" t="str">
        <f>'RVA CLIENT'!T37</f>
        <v xml:space="preserve">  </v>
      </c>
      <c r="O22"/>
      <c r="P22"/>
      <c r="Q22"/>
      <c r="R22"/>
      <c r="S22"/>
      <c r="T22"/>
      <c r="U22"/>
    </row>
    <row r="23" spans="1:21">
      <c r="A23" s="335" t="str">
        <f>'RVA CLIENT'!H47</f>
        <v xml:space="preserve"> </v>
      </c>
      <c r="B23" s="335"/>
      <c r="C23" s="335"/>
      <c r="D23" s="335"/>
      <c r="E23" s="335" t="str">
        <f>'RVA CLIENT'!M47</f>
        <v xml:space="preserve"> </v>
      </c>
      <c r="F23" s="335"/>
      <c r="G23" s="99" t="str">
        <f>'RVA CLIENT'!L47</f>
        <v xml:space="preserve"> </v>
      </c>
      <c r="H23" s="335" t="str">
        <f>'RVA CLIENT'!P38</f>
        <v xml:space="preserve"> </v>
      </c>
      <c r="I23" s="335"/>
      <c r="J23" s="335"/>
      <c r="K23" s="335"/>
      <c r="L23" s="335" t="str">
        <f>'RVA CLIENT'!U38</f>
        <v xml:space="preserve"> </v>
      </c>
      <c r="M23" s="335"/>
      <c r="N23" s="99" t="str">
        <f>'RVA CLIENT'!T38</f>
        <v xml:space="preserve"> </v>
      </c>
      <c r="O23"/>
      <c r="P23"/>
      <c r="Q23"/>
      <c r="R23"/>
      <c r="S23"/>
      <c r="T23"/>
      <c r="U23"/>
    </row>
    <row r="24" spans="1:21">
      <c r="A24" s="13"/>
      <c r="B24" s="13"/>
      <c r="C24" s="13"/>
      <c r="D24" s="13"/>
      <c r="E24" s="13"/>
      <c r="F24" s="13"/>
      <c r="G24" s="13"/>
      <c r="H24" s="335" t="str">
        <f>'RVA CLIENT'!P39</f>
        <v xml:space="preserve"> </v>
      </c>
      <c r="I24" s="335"/>
      <c r="J24" s="335"/>
      <c r="K24" s="335"/>
      <c r="L24" s="335" t="str">
        <f>'RVA CLIENT'!U39</f>
        <v xml:space="preserve"> </v>
      </c>
      <c r="M24" s="335"/>
      <c r="N24" s="99" t="str">
        <f>'RVA CLIENT'!T39</f>
        <v xml:space="preserve"> </v>
      </c>
      <c r="O24"/>
      <c r="P24"/>
      <c r="Q24"/>
      <c r="R24"/>
      <c r="S24"/>
      <c r="T24"/>
      <c r="U24"/>
    </row>
    <row r="25" spans="1:21">
      <c r="A25" s="336" t="s">
        <v>116</v>
      </c>
      <c r="B25" s="336"/>
      <c r="C25" s="98" t="str">
        <f>'RVA CLIENT'!R1</f>
        <v>Doble</v>
      </c>
      <c r="D25" s="98" t="str">
        <f>'RVA CLIENT'!S1</f>
        <v>+</v>
      </c>
      <c r="E25" s="98">
        <f>'RVA CLIENT'!T1</f>
        <v>0</v>
      </c>
      <c r="F25" s="98" t="str">
        <f>'RVA CLIENT'!U1</f>
        <v>+</v>
      </c>
      <c r="G25" s="98">
        <f>'RVA CLIENT'!V1</f>
        <v>0</v>
      </c>
      <c r="H25" s="13"/>
      <c r="I25" s="13"/>
      <c r="J25" s="13"/>
      <c r="K25" s="13"/>
      <c r="L25" s="13"/>
      <c r="M25" s="13"/>
      <c r="N25" s="13"/>
      <c r="O25"/>
      <c r="P25"/>
      <c r="Q25"/>
      <c r="R25"/>
      <c r="S25"/>
      <c r="T25"/>
      <c r="U25"/>
    </row>
    <row r="26" spans="1:21">
      <c r="A26" s="337" t="s">
        <v>287</v>
      </c>
      <c r="B26" s="337"/>
      <c r="C26" s="337"/>
      <c r="D26" s="337"/>
      <c r="E26" s="337" t="s">
        <v>289</v>
      </c>
      <c r="F26" s="337"/>
      <c r="G26" s="98" t="s">
        <v>89</v>
      </c>
      <c r="H26" s="340" t="s">
        <v>149</v>
      </c>
      <c r="I26" s="340"/>
      <c r="J26" s="98" t="str">
        <f>'RVA CLIENT'!R41</f>
        <v>Doble</v>
      </c>
      <c r="K26" s="98" t="str">
        <f>'RVA CLIENT'!S41</f>
        <v>+</v>
      </c>
      <c r="L26" s="98">
        <f>'RVA CLIENT'!T41</f>
        <v>0</v>
      </c>
      <c r="M26" s="98" t="str">
        <f>'RVA CLIENT'!U41</f>
        <v>+</v>
      </c>
      <c r="N26" s="98">
        <f>'RVA CLIENT'!V41</f>
        <v>0</v>
      </c>
      <c r="O26"/>
      <c r="P26"/>
      <c r="Q26"/>
      <c r="R26"/>
      <c r="S26"/>
      <c r="T26"/>
      <c r="U26"/>
    </row>
    <row r="27" spans="1:21">
      <c r="A27" s="335" t="str">
        <f>'RVA CLIENT'!P3</f>
        <v xml:space="preserve"> </v>
      </c>
      <c r="B27" s="335"/>
      <c r="C27" s="335"/>
      <c r="D27" s="335"/>
      <c r="E27" s="335" t="str">
        <f>'RVA CLIENT'!U3</f>
        <v xml:space="preserve"> </v>
      </c>
      <c r="F27" s="335"/>
      <c r="G27" s="99" t="str">
        <f>'RVA CLIENT'!T3</f>
        <v xml:space="preserve"> </v>
      </c>
      <c r="H27" s="337" t="s">
        <v>287</v>
      </c>
      <c r="I27" s="337"/>
      <c r="J27" s="337"/>
      <c r="K27" s="337"/>
      <c r="L27" s="337" t="s">
        <v>289</v>
      </c>
      <c r="M27" s="337"/>
      <c r="N27" s="98" t="s">
        <v>89</v>
      </c>
      <c r="O27"/>
      <c r="P27"/>
      <c r="Q27"/>
      <c r="R27"/>
      <c r="S27"/>
      <c r="T27"/>
      <c r="U27"/>
    </row>
    <row r="28" spans="1:21">
      <c r="A28" s="335" t="str">
        <f>'RVA CLIENT'!P4</f>
        <v xml:space="preserve"> </v>
      </c>
      <c r="B28" s="335"/>
      <c r="C28" s="335"/>
      <c r="D28" s="335"/>
      <c r="E28" s="335" t="str">
        <f>'RVA CLIENT'!U4</f>
        <v xml:space="preserve"> </v>
      </c>
      <c r="F28" s="335"/>
      <c r="G28" s="99" t="str">
        <f>'RVA CLIENT'!T4</f>
        <v xml:space="preserve"> </v>
      </c>
      <c r="H28" s="335" t="str">
        <f>'RVA CLIENT'!P43</f>
        <v xml:space="preserve"> </v>
      </c>
      <c r="I28" s="335"/>
      <c r="J28" s="335"/>
      <c r="K28" s="335"/>
      <c r="L28" s="335" t="str">
        <f>'RVA CLIENT'!U43</f>
        <v xml:space="preserve"> </v>
      </c>
      <c r="M28" s="335"/>
      <c r="N28" s="99" t="str">
        <f>'RVA CLIENT'!T43</f>
        <v xml:space="preserve"> </v>
      </c>
      <c r="O28"/>
      <c r="P28"/>
      <c r="Q28"/>
      <c r="R28"/>
      <c r="S28"/>
      <c r="T28"/>
      <c r="U28"/>
    </row>
    <row r="29" spans="1:21">
      <c r="A29" s="335" t="str">
        <f>'RVA CLIENT'!P5</f>
        <v xml:space="preserve"> </v>
      </c>
      <c r="B29" s="335"/>
      <c r="C29" s="335"/>
      <c r="D29" s="335"/>
      <c r="E29" s="335" t="str">
        <f>'RVA CLIENT'!U5</f>
        <v xml:space="preserve"> </v>
      </c>
      <c r="F29" s="335"/>
      <c r="G29" s="99" t="str">
        <f>'RVA CLIENT'!T5</f>
        <v xml:space="preserve"> </v>
      </c>
      <c r="H29" s="335" t="str">
        <f>'RVA CLIENT'!P44</f>
        <v xml:space="preserve"> </v>
      </c>
      <c r="I29" s="335"/>
      <c r="J29" s="335"/>
      <c r="K29" s="335"/>
      <c r="L29" s="335" t="str">
        <f>'RVA CLIENT'!U44</f>
        <v xml:space="preserve"> </v>
      </c>
      <c r="M29" s="335"/>
      <c r="N29" s="99" t="str">
        <f>'RVA CLIENT'!T44</f>
        <v xml:space="preserve"> </v>
      </c>
      <c r="O29"/>
      <c r="P29"/>
      <c r="Q29"/>
      <c r="R29"/>
      <c r="S29"/>
      <c r="T29"/>
      <c r="U29"/>
    </row>
    <row r="30" spans="1:21">
      <c r="A30" s="335" t="str">
        <f>'RVA CLIENT'!P6</f>
        <v xml:space="preserve"> </v>
      </c>
      <c r="B30" s="335"/>
      <c r="C30" s="335"/>
      <c r="D30" s="335"/>
      <c r="E30" s="335" t="str">
        <f>'RVA CLIENT'!U6</f>
        <v xml:space="preserve"> </v>
      </c>
      <c r="F30" s="335"/>
      <c r="G30" s="99" t="str">
        <f>'RVA CLIENT'!T6</f>
        <v xml:space="preserve"> </v>
      </c>
      <c r="H30" s="335" t="str">
        <f>'RVA CLIENT'!P45</f>
        <v xml:space="preserve"> </v>
      </c>
      <c r="I30" s="335"/>
      <c r="J30" s="335"/>
      <c r="K30" s="335"/>
      <c r="L30" s="335" t="str">
        <f>'RVA CLIENT'!U45</f>
        <v xml:space="preserve"> </v>
      </c>
      <c r="M30" s="335"/>
      <c r="N30" s="99" t="str">
        <f>'RVA CLIENT'!T45</f>
        <v xml:space="preserve"> </v>
      </c>
      <c r="O30"/>
      <c r="P30"/>
      <c r="Q30"/>
      <c r="R30"/>
      <c r="S30"/>
      <c r="T30"/>
      <c r="U30"/>
    </row>
    <row r="31" spans="1:21">
      <c r="A31" s="335" t="str">
        <f>'RVA CLIENT'!P7</f>
        <v xml:space="preserve"> </v>
      </c>
      <c r="B31" s="335"/>
      <c r="C31" s="335"/>
      <c r="D31" s="335"/>
      <c r="E31" s="335" t="str">
        <f>'RVA CLIENT'!U7</f>
        <v xml:space="preserve"> </v>
      </c>
      <c r="F31" s="335"/>
      <c r="G31" s="99" t="str">
        <f>'RVA CLIENT'!T7</f>
        <v xml:space="preserve"> </v>
      </c>
      <c r="H31" s="335" t="str">
        <f>'RVA CLIENT'!P46</f>
        <v xml:space="preserve"> </v>
      </c>
      <c r="I31" s="335"/>
      <c r="J31" s="335"/>
      <c r="K31" s="335"/>
      <c r="L31" s="335" t="str">
        <f>'RVA CLIENT'!U46</f>
        <v xml:space="preserve"> </v>
      </c>
      <c r="M31" s="335"/>
      <c r="N31" s="99" t="str">
        <f>'RVA CLIENT'!T46</f>
        <v xml:space="preserve"> </v>
      </c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 s="335" t="str">
        <f>'RVA CLIENT'!P47</f>
        <v xml:space="preserve"> </v>
      </c>
      <c r="I32" s="335"/>
      <c r="J32" s="335"/>
      <c r="K32" s="335"/>
      <c r="L32" s="335" t="str">
        <f>'RVA CLIENT'!U47</f>
        <v xml:space="preserve"> </v>
      </c>
      <c r="M32" s="335"/>
      <c r="N32" s="99" t="str">
        <f>'RVA CLIENT'!T47</f>
        <v xml:space="preserve"> </v>
      </c>
      <c r="O32"/>
      <c r="P32"/>
      <c r="Q32"/>
      <c r="R32"/>
      <c r="S32"/>
      <c r="T32"/>
      <c r="U32"/>
    </row>
    <row r="33" spans="1:21">
      <c r="A33" s="336" t="s">
        <v>145</v>
      </c>
      <c r="B33" s="336"/>
      <c r="C33" s="98" t="str">
        <f>'RVA CLIENT'!R9</f>
        <v>Doble</v>
      </c>
      <c r="D33" s="98" t="str">
        <f>'RVA CLIENT'!S9</f>
        <v>+</v>
      </c>
      <c r="E33" s="98">
        <f>'RVA CLIENT'!T9</f>
        <v>0</v>
      </c>
      <c r="F33" s="98" t="str">
        <f>'RVA CLIENT'!U9</f>
        <v>+</v>
      </c>
      <c r="G33" s="98">
        <f>'RVA CLIENT'!V9</f>
        <v>0</v>
      </c>
      <c r="H33" s="13"/>
      <c r="I33" s="13"/>
      <c r="J33" s="13"/>
      <c r="K33" s="13"/>
      <c r="L33" s="13"/>
      <c r="M33" s="13"/>
      <c r="N33" s="13"/>
      <c r="O33"/>
      <c r="P33"/>
      <c r="Q33"/>
      <c r="R33"/>
      <c r="S33"/>
      <c r="T33"/>
      <c r="U33"/>
    </row>
    <row r="34" spans="1:21">
      <c r="A34" s="337" t="s">
        <v>287</v>
      </c>
      <c r="B34" s="337"/>
      <c r="C34" s="337"/>
      <c r="D34" s="337"/>
      <c r="E34" s="337" t="s">
        <v>289</v>
      </c>
      <c r="F34" s="337"/>
      <c r="G34" s="98" t="s">
        <v>89</v>
      </c>
      <c r="H34" s="340" t="s">
        <v>180</v>
      </c>
      <c r="I34" s="340"/>
      <c r="J34" s="91" t="str">
        <f>'RVA CLIENT'!Z1</f>
        <v>Doble</v>
      </c>
      <c r="K34" s="91" t="str">
        <f>'RVA CLIENT'!AA1</f>
        <v>+</v>
      </c>
      <c r="L34" s="91">
        <f>'RVA CLIENT'!AB1</f>
        <v>0</v>
      </c>
      <c r="M34" s="91" t="str">
        <f>'RVA CLIENT'!AC1</f>
        <v>+</v>
      </c>
      <c r="N34" s="91">
        <f>'RVA CLIENT'!AD1</f>
        <v>0</v>
      </c>
      <c r="O34"/>
      <c r="P34"/>
      <c r="Q34"/>
      <c r="R34"/>
      <c r="S34"/>
      <c r="T34"/>
      <c r="U34"/>
    </row>
    <row r="35" spans="1:21">
      <c r="A35" s="335" t="str">
        <f>'RVA CLIENT'!P11</f>
        <v xml:space="preserve"> </v>
      </c>
      <c r="B35" s="335"/>
      <c r="C35" s="335"/>
      <c r="D35" s="335"/>
      <c r="E35" s="335" t="str">
        <f>'RVA CLIENT'!U11</f>
        <v xml:space="preserve"> </v>
      </c>
      <c r="F35" s="335"/>
      <c r="G35" s="99" t="str">
        <f>'RVA CLIENT'!T11</f>
        <v xml:space="preserve"> </v>
      </c>
      <c r="H35" s="337" t="s">
        <v>287</v>
      </c>
      <c r="I35" s="337"/>
      <c r="J35" s="337"/>
      <c r="K35" s="337"/>
      <c r="L35" s="337" t="s">
        <v>289</v>
      </c>
      <c r="M35" s="337"/>
      <c r="N35" s="98" t="s">
        <v>89</v>
      </c>
      <c r="O35"/>
      <c r="P35"/>
      <c r="Q35"/>
      <c r="R35"/>
      <c r="S35"/>
      <c r="T35"/>
      <c r="U35"/>
    </row>
    <row r="36" spans="1:21">
      <c r="A36" s="335" t="str">
        <f>'RVA CLIENT'!P12</f>
        <v xml:space="preserve"> </v>
      </c>
      <c r="B36" s="335"/>
      <c r="C36" s="335"/>
      <c r="D36" s="335"/>
      <c r="E36" s="335" t="str">
        <f>'RVA CLIENT'!U12</f>
        <v xml:space="preserve"> </v>
      </c>
      <c r="F36" s="335"/>
      <c r="G36" s="99" t="str">
        <f>'RVA CLIENT'!T12</f>
        <v xml:space="preserve"> </v>
      </c>
      <c r="H36" s="335" t="str">
        <f>'RVA CLIENT'!X3</f>
        <v xml:space="preserve"> </v>
      </c>
      <c r="I36" s="335"/>
      <c r="J36" s="335"/>
      <c r="K36" s="335"/>
      <c r="L36" s="335" t="str">
        <f>'RVA CLIENT'!AC3</f>
        <v xml:space="preserve"> </v>
      </c>
      <c r="M36" s="335"/>
      <c r="N36" s="99" t="str">
        <f>'RVA CLIENT'!AB3</f>
        <v xml:space="preserve"> </v>
      </c>
      <c r="O36"/>
      <c r="P36"/>
      <c r="Q36"/>
      <c r="R36"/>
      <c r="S36"/>
      <c r="T36"/>
      <c r="U36"/>
    </row>
    <row r="37" spans="1:21">
      <c r="A37" s="335" t="str">
        <f>'RVA CLIENT'!P13</f>
        <v xml:space="preserve">  </v>
      </c>
      <c r="B37" s="335"/>
      <c r="C37" s="335"/>
      <c r="D37" s="335"/>
      <c r="E37" s="335" t="str">
        <f>'RVA CLIENT'!U13</f>
        <v xml:space="preserve"> </v>
      </c>
      <c r="F37" s="335"/>
      <c r="G37" s="99" t="str">
        <f>'RVA CLIENT'!T13</f>
        <v xml:space="preserve">  </v>
      </c>
      <c r="H37" s="335" t="str">
        <f>'RVA CLIENT'!X4</f>
        <v xml:space="preserve"> </v>
      </c>
      <c r="I37" s="335"/>
      <c r="J37" s="335"/>
      <c r="K37" s="335"/>
      <c r="L37" s="335" t="str">
        <f>'RVA CLIENT'!AC4</f>
        <v xml:space="preserve"> </v>
      </c>
      <c r="M37" s="335"/>
      <c r="N37" s="99" t="str">
        <f>'RVA CLIENT'!AB4</f>
        <v xml:space="preserve"> </v>
      </c>
      <c r="O37"/>
      <c r="P37"/>
      <c r="Q37"/>
      <c r="R37"/>
      <c r="S37"/>
      <c r="T37"/>
      <c r="U37"/>
    </row>
    <row r="38" spans="1:21">
      <c r="A38" s="335" t="str">
        <f>'RVA CLIENT'!P14</f>
        <v xml:space="preserve"> </v>
      </c>
      <c r="B38" s="335"/>
      <c r="C38" s="335"/>
      <c r="D38" s="335"/>
      <c r="E38" s="335" t="str">
        <f>'RVA CLIENT'!U14</f>
        <v xml:space="preserve"> </v>
      </c>
      <c r="F38" s="335"/>
      <c r="G38" s="99" t="str">
        <f>'RVA CLIENT'!T14</f>
        <v xml:space="preserve"> </v>
      </c>
      <c r="H38" s="335" t="str">
        <f>'RVA CLIENT'!X5</f>
        <v xml:space="preserve"> </v>
      </c>
      <c r="I38" s="335"/>
      <c r="J38" s="335"/>
      <c r="K38" s="335"/>
      <c r="L38" s="335" t="str">
        <f>'RVA CLIENT'!AC5</f>
        <v xml:space="preserve"> </v>
      </c>
      <c r="M38" s="335"/>
      <c r="N38" s="99" t="str">
        <f>'RVA CLIENT'!AB5</f>
        <v xml:space="preserve"> </v>
      </c>
      <c r="O38"/>
      <c r="P38"/>
      <c r="Q38"/>
      <c r="R38"/>
      <c r="S38"/>
      <c r="T38"/>
      <c r="U38"/>
    </row>
    <row r="39" spans="1:21">
      <c r="A39" s="335" t="str">
        <f>'RVA CLIENT'!P15</f>
        <v xml:space="preserve"> </v>
      </c>
      <c r="B39" s="335"/>
      <c r="C39" s="335"/>
      <c r="D39" s="335"/>
      <c r="E39" s="335" t="str">
        <f>'RVA CLIENT'!U15</f>
        <v xml:space="preserve"> </v>
      </c>
      <c r="F39" s="335"/>
      <c r="G39" s="99" t="str">
        <f>'RVA CLIENT'!T15</f>
        <v xml:space="preserve"> </v>
      </c>
      <c r="H39" s="335" t="str">
        <f>'RVA CLIENT'!X6</f>
        <v xml:space="preserve"> </v>
      </c>
      <c r="I39" s="335"/>
      <c r="J39" s="335"/>
      <c r="K39" s="335"/>
      <c r="L39" s="335" t="str">
        <f>'RVA CLIENT'!AC6</f>
        <v xml:space="preserve"> </v>
      </c>
      <c r="M39" s="335"/>
      <c r="N39" s="99" t="str">
        <f>'RVA CLIENT'!AB6</f>
        <v xml:space="preserve"> </v>
      </c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 s="335" t="str">
        <f>'RVA CLIENT'!X7</f>
        <v xml:space="preserve"> </v>
      </c>
      <c r="I40" s="335"/>
      <c r="J40" s="335"/>
      <c r="K40" s="335"/>
      <c r="L40" s="335" t="str">
        <f>'RVA CLIENT'!AC7</f>
        <v xml:space="preserve"> </v>
      </c>
      <c r="M40" s="335"/>
      <c r="N40" s="99" t="str">
        <f>'RVA CLIENT'!AB7</f>
        <v xml:space="preserve"> </v>
      </c>
      <c r="O40"/>
      <c r="P40"/>
      <c r="Q40"/>
      <c r="R40"/>
      <c r="S40"/>
      <c r="T40"/>
      <c r="U40"/>
    </row>
    <row r="41" spans="1:21">
      <c r="A41" s="336" t="s">
        <v>146</v>
      </c>
      <c r="B41" s="336"/>
      <c r="C41" s="98" t="str">
        <f>'RVA CLIENT'!R17</f>
        <v>Doble</v>
      </c>
      <c r="D41" s="98" t="str">
        <f>'RVA CLIENT'!S17</f>
        <v>+</v>
      </c>
      <c r="E41" s="98">
        <f>'RVA CLIENT'!T17</f>
        <v>0</v>
      </c>
      <c r="F41" s="98" t="str">
        <f>'RVA CLIENT'!U17</f>
        <v>+</v>
      </c>
      <c r="G41" s="98">
        <f>'RVA CLIENT'!V17</f>
        <v>0</v>
      </c>
      <c r="H41" s="13"/>
      <c r="I41" s="13"/>
      <c r="J41" s="13"/>
      <c r="K41" s="13"/>
      <c r="L41" s="13"/>
      <c r="M41" s="13"/>
      <c r="N41" s="13"/>
      <c r="O41"/>
      <c r="P41"/>
      <c r="Q41"/>
      <c r="R41"/>
      <c r="S41"/>
      <c r="T41"/>
      <c r="U41"/>
    </row>
    <row r="42" spans="1:21">
      <c r="A42" s="337" t="s">
        <v>287</v>
      </c>
      <c r="B42" s="337"/>
      <c r="C42" s="337"/>
      <c r="D42" s="337"/>
      <c r="E42" s="337" t="s">
        <v>289</v>
      </c>
      <c r="F42" s="337"/>
      <c r="G42" s="98" t="s">
        <v>89</v>
      </c>
      <c r="H42" s="340" t="s">
        <v>181</v>
      </c>
      <c r="I42" s="340"/>
      <c r="J42" s="91" t="str">
        <f>'RVA CLIENT'!Z9</f>
        <v>Doble</v>
      </c>
      <c r="K42" s="91" t="str">
        <f>'RVA CLIENT'!AA9</f>
        <v>+</v>
      </c>
      <c r="L42" s="91">
        <f>'RVA CLIENT'!AB9</f>
        <v>0</v>
      </c>
      <c r="M42" s="91" t="str">
        <f>'RVA CLIENT'!AC9</f>
        <v>+</v>
      </c>
      <c r="N42" s="91">
        <f>'RVA CLIENT'!AD9</f>
        <v>0</v>
      </c>
      <c r="O42"/>
      <c r="P42"/>
      <c r="Q42"/>
      <c r="R42"/>
      <c r="S42"/>
      <c r="T42"/>
      <c r="U42"/>
    </row>
    <row r="43" spans="1:21">
      <c r="A43" s="335" t="str">
        <f>'RVA CLIENT'!P19</f>
        <v xml:space="preserve"> </v>
      </c>
      <c r="B43" s="335"/>
      <c r="C43" s="335"/>
      <c r="D43" s="335"/>
      <c r="E43" s="335" t="str">
        <f>'RVA CLIENT'!U19</f>
        <v xml:space="preserve"> </v>
      </c>
      <c r="F43" s="335"/>
      <c r="G43" s="99" t="str">
        <f>'RVA CLIENT'!T19</f>
        <v xml:space="preserve"> </v>
      </c>
      <c r="H43" s="337" t="s">
        <v>287</v>
      </c>
      <c r="I43" s="337"/>
      <c r="J43" s="337"/>
      <c r="K43" s="337"/>
      <c r="L43" s="337" t="s">
        <v>289</v>
      </c>
      <c r="M43" s="337"/>
      <c r="N43" s="98" t="s">
        <v>89</v>
      </c>
      <c r="O43"/>
      <c r="P43"/>
      <c r="Q43"/>
      <c r="R43"/>
      <c r="S43"/>
      <c r="T43"/>
      <c r="U43"/>
    </row>
    <row r="44" spans="1:21">
      <c r="A44" s="335" t="str">
        <f>'RVA CLIENT'!P20</f>
        <v xml:space="preserve"> </v>
      </c>
      <c r="B44" s="335"/>
      <c r="C44" s="335"/>
      <c r="D44" s="335"/>
      <c r="E44" s="335" t="str">
        <f>'RVA CLIENT'!U20</f>
        <v xml:space="preserve"> </v>
      </c>
      <c r="F44" s="335"/>
      <c r="G44" s="99" t="str">
        <f>'RVA CLIENT'!T20</f>
        <v xml:space="preserve">  </v>
      </c>
      <c r="H44" s="335" t="str">
        <f>'RVA CLIENT'!X11</f>
        <v xml:space="preserve"> </v>
      </c>
      <c r="I44" s="335"/>
      <c r="J44" s="335"/>
      <c r="K44" s="335"/>
      <c r="L44" s="335" t="str">
        <f>'RVA CLIENT'!AC11</f>
        <v xml:space="preserve"> </v>
      </c>
      <c r="M44" s="335"/>
      <c r="N44" s="99" t="str">
        <f>'RVA CLIENT'!AB11</f>
        <v xml:space="preserve"> </v>
      </c>
      <c r="O44"/>
      <c r="P44"/>
      <c r="Q44"/>
      <c r="R44"/>
      <c r="S44"/>
      <c r="T44"/>
      <c r="U44"/>
    </row>
    <row r="45" spans="1:21">
      <c r="A45" s="335" t="str">
        <f>'RVA CLIENT'!P21</f>
        <v xml:space="preserve"> </v>
      </c>
      <c r="B45" s="335"/>
      <c r="C45" s="335"/>
      <c r="D45" s="335"/>
      <c r="E45" s="335" t="str">
        <f>'RVA CLIENT'!U21</f>
        <v xml:space="preserve"> </v>
      </c>
      <c r="F45" s="335"/>
      <c r="G45" s="99" t="str">
        <f>'RVA CLIENT'!T21</f>
        <v xml:space="preserve"> </v>
      </c>
      <c r="H45" s="335" t="str">
        <f>'RVA CLIENT'!X12</f>
        <v xml:space="preserve"> </v>
      </c>
      <c r="I45" s="335"/>
      <c r="J45" s="335"/>
      <c r="K45" s="335"/>
      <c r="L45" s="335" t="str">
        <f>'RVA CLIENT'!AC12</f>
        <v xml:space="preserve"> </v>
      </c>
      <c r="M45" s="335"/>
      <c r="N45" s="99" t="str">
        <f>'RVA CLIENT'!AB12</f>
        <v xml:space="preserve"> </v>
      </c>
      <c r="O45"/>
      <c r="P45"/>
      <c r="Q45"/>
      <c r="R45"/>
      <c r="S45"/>
      <c r="T45"/>
      <c r="U45"/>
    </row>
    <row r="46" spans="1:21">
      <c r="A46" s="335" t="str">
        <f>'RVA CLIENT'!P22</f>
        <v xml:space="preserve"> </v>
      </c>
      <c r="B46" s="335"/>
      <c r="C46" s="335"/>
      <c r="D46" s="335"/>
      <c r="E46" s="335" t="str">
        <f>'RVA CLIENT'!U22</f>
        <v xml:space="preserve"> </v>
      </c>
      <c r="F46" s="335"/>
      <c r="G46" s="99" t="str">
        <f>'RVA CLIENT'!T22</f>
        <v xml:space="preserve"> </v>
      </c>
      <c r="H46" s="335" t="str">
        <f>'RVA CLIENT'!X13</f>
        <v xml:space="preserve">  </v>
      </c>
      <c r="I46" s="335"/>
      <c r="J46" s="335"/>
      <c r="K46" s="335"/>
      <c r="L46" s="335" t="str">
        <f>'RVA CLIENT'!AC13</f>
        <v xml:space="preserve"> </v>
      </c>
      <c r="M46" s="335"/>
      <c r="N46" s="99" t="str">
        <f>'RVA CLIENT'!AB13</f>
        <v xml:space="preserve"> </v>
      </c>
      <c r="O46"/>
      <c r="P46"/>
      <c r="Q46"/>
      <c r="R46"/>
      <c r="S46"/>
      <c r="T46"/>
      <c r="U46"/>
    </row>
    <row r="47" spans="1:21">
      <c r="A47" s="335" t="str">
        <f>'RVA CLIENT'!P23</f>
        <v xml:space="preserve">  </v>
      </c>
      <c r="B47" s="335"/>
      <c r="C47" s="335"/>
      <c r="D47" s="335"/>
      <c r="E47" s="335" t="str">
        <f>'RVA CLIENT'!U23</f>
        <v xml:space="preserve"> </v>
      </c>
      <c r="F47" s="335"/>
      <c r="G47" s="99" t="str">
        <f>'RVA CLIENT'!T23</f>
        <v xml:space="preserve"> </v>
      </c>
      <c r="H47" s="335" t="str">
        <f>'RVA CLIENT'!X14</f>
        <v xml:space="preserve"> </v>
      </c>
      <c r="I47" s="335"/>
      <c r="J47" s="335"/>
      <c r="K47" s="335"/>
      <c r="L47" s="335" t="str">
        <f>'RVA CLIENT'!AC14</f>
        <v xml:space="preserve"> </v>
      </c>
      <c r="M47" s="335"/>
      <c r="N47" s="99" t="str">
        <f>'RVA CLIENT'!AB14</f>
        <v xml:space="preserve"> </v>
      </c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 s="335" t="str">
        <f>'RVA CLIENT'!X15</f>
        <v xml:space="preserve"> </v>
      </c>
      <c r="I48" s="335"/>
      <c r="J48" s="335"/>
      <c r="K48" s="335"/>
      <c r="L48" s="335" t="str">
        <f>'RVA CLIENT'!AC15</f>
        <v xml:space="preserve"> </v>
      </c>
      <c r="M48" s="335"/>
      <c r="N48" s="99" t="str">
        <f>'RVA CLIENT'!AB15</f>
        <v xml:space="preserve"> </v>
      </c>
      <c r="O48"/>
      <c r="P48"/>
      <c r="Q48"/>
      <c r="R48"/>
      <c r="S48"/>
      <c r="T48"/>
      <c r="U48"/>
    </row>
    <row r="49" spans="1:21">
      <c r="A49" s="341" t="s">
        <v>158</v>
      </c>
      <c r="B49" s="341"/>
      <c r="C49" s="341"/>
      <c r="D49" s="341"/>
      <c r="E49" s="341"/>
      <c r="F49" s="341"/>
      <c r="G49" s="341"/>
      <c r="H49" s="13"/>
      <c r="I49" s="13"/>
      <c r="J49" s="13"/>
      <c r="K49" s="13"/>
      <c r="L49" s="13"/>
      <c r="M49" s="13"/>
      <c r="N49" s="13"/>
      <c r="O49"/>
      <c r="P49"/>
      <c r="Q49"/>
      <c r="R49"/>
      <c r="S49"/>
      <c r="T49"/>
      <c r="U49"/>
    </row>
    <row r="50" spans="1:21">
      <c r="A50" s="342" t="s">
        <v>255</v>
      </c>
      <c r="B50" s="342"/>
      <c r="C50" s="342"/>
      <c r="D50" s="342"/>
      <c r="E50" s="342"/>
      <c r="F50" s="342"/>
      <c r="G50" s="342"/>
      <c r="H50" s="13"/>
      <c r="I50" s="13"/>
      <c r="J50" s="13"/>
      <c r="K50" s="13"/>
      <c r="L50" s="13"/>
      <c r="M50" s="13"/>
      <c r="N50" s="13"/>
      <c r="O50"/>
      <c r="P50"/>
      <c r="Q50"/>
      <c r="R50"/>
      <c r="S50"/>
      <c r="T50"/>
      <c r="U50"/>
    </row>
    <row r="51" spans="1:21">
      <c r="O51"/>
      <c r="P51"/>
      <c r="Q51"/>
      <c r="R51"/>
      <c r="S51"/>
      <c r="T51"/>
      <c r="U51"/>
    </row>
    <row r="52" spans="1:21">
      <c r="O52"/>
      <c r="P52"/>
      <c r="Q52"/>
      <c r="R52"/>
      <c r="S52"/>
      <c r="T52"/>
      <c r="U52"/>
    </row>
    <row r="53" spans="1:21">
      <c r="O53"/>
      <c r="P53"/>
      <c r="Q53"/>
      <c r="R53"/>
      <c r="S53"/>
      <c r="T53"/>
      <c r="U53"/>
    </row>
    <row r="54" spans="1:21">
      <c r="O54"/>
      <c r="P54"/>
      <c r="Q54"/>
      <c r="R54"/>
      <c r="S54"/>
      <c r="T54"/>
      <c r="U54"/>
    </row>
    <row r="55" spans="1:21">
      <c r="O55"/>
      <c r="P55"/>
      <c r="Q55"/>
      <c r="R55"/>
      <c r="S55"/>
      <c r="T55"/>
      <c r="U55"/>
    </row>
    <row r="56" spans="1:21">
      <c r="O56"/>
      <c r="P56"/>
      <c r="Q56"/>
      <c r="R56"/>
      <c r="S56"/>
      <c r="T56"/>
      <c r="U56"/>
    </row>
    <row r="57" spans="1:21">
      <c r="O57"/>
      <c r="P57"/>
      <c r="Q57"/>
      <c r="R57"/>
      <c r="S57"/>
      <c r="T57"/>
      <c r="U57"/>
    </row>
    <row r="58" spans="1:21">
      <c r="O58"/>
      <c r="P58"/>
      <c r="Q58"/>
      <c r="R58"/>
      <c r="S58"/>
      <c r="T58"/>
      <c r="U58"/>
    </row>
    <row r="59" spans="1:21">
      <c r="O59"/>
      <c r="P59"/>
      <c r="Q59"/>
      <c r="R59"/>
      <c r="S59"/>
      <c r="T59"/>
      <c r="U59"/>
    </row>
    <row r="60" spans="1:21">
      <c r="O60"/>
      <c r="P60"/>
      <c r="Q60"/>
      <c r="R60"/>
      <c r="S60"/>
      <c r="T60"/>
      <c r="U60"/>
    </row>
    <row r="61" spans="1:21">
      <c r="O61"/>
      <c r="P61"/>
      <c r="Q61"/>
      <c r="R61"/>
      <c r="S61"/>
      <c r="T61"/>
      <c r="U61"/>
    </row>
    <row r="62" spans="1:21">
      <c r="O62"/>
      <c r="P62"/>
      <c r="Q62"/>
      <c r="R62"/>
      <c r="S62"/>
      <c r="T62"/>
      <c r="U62"/>
    </row>
    <row r="63" spans="1:21">
      <c r="O63"/>
      <c r="P63"/>
      <c r="Q63"/>
      <c r="R63"/>
      <c r="S63"/>
      <c r="T63"/>
      <c r="U63"/>
    </row>
    <row r="64" spans="1:21">
      <c r="O64"/>
      <c r="P64"/>
      <c r="Q64"/>
      <c r="R64"/>
      <c r="S64"/>
      <c r="T64"/>
      <c r="U64"/>
    </row>
    <row r="65" spans="15:21">
      <c r="O65"/>
      <c r="P65"/>
      <c r="Q65"/>
      <c r="R65"/>
      <c r="S65"/>
      <c r="T65"/>
      <c r="U65"/>
    </row>
    <row r="66" spans="15:21">
      <c r="O66"/>
      <c r="P66"/>
      <c r="Q66"/>
      <c r="R66"/>
      <c r="S66"/>
      <c r="T66"/>
      <c r="U66"/>
    </row>
    <row r="67" spans="15:21">
      <c r="O67"/>
      <c r="P67"/>
      <c r="Q67"/>
      <c r="R67"/>
      <c r="S67"/>
      <c r="T67"/>
      <c r="U67"/>
    </row>
    <row r="68" spans="15:21">
      <c r="O68"/>
      <c r="P68"/>
      <c r="Q68"/>
      <c r="R68"/>
      <c r="S68"/>
      <c r="T68"/>
      <c r="U68"/>
    </row>
    <row r="69" spans="15:21">
      <c r="O69"/>
      <c r="P69"/>
      <c r="Q69"/>
      <c r="R69"/>
      <c r="S69"/>
      <c r="T69"/>
      <c r="U69"/>
    </row>
    <row r="70" spans="15:21">
      <c r="O70"/>
      <c r="P70"/>
      <c r="Q70"/>
      <c r="R70"/>
      <c r="S70"/>
      <c r="T70"/>
      <c r="U70"/>
    </row>
    <row r="71" spans="15:21">
      <c r="O71"/>
      <c r="P71"/>
      <c r="Q71"/>
      <c r="R71"/>
      <c r="S71"/>
      <c r="T71"/>
      <c r="U71"/>
    </row>
    <row r="72" spans="15:21">
      <c r="O72"/>
      <c r="P72"/>
      <c r="Q72"/>
      <c r="R72"/>
      <c r="S72"/>
      <c r="T72"/>
      <c r="U72"/>
    </row>
    <row r="73" spans="15:21">
      <c r="O73"/>
      <c r="P73"/>
      <c r="Q73"/>
      <c r="R73"/>
      <c r="S73"/>
      <c r="T73"/>
      <c r="U73"/>
    </row>
    <row r="74" spans="15:21">
      <c r="O74"/>
      <c r="P74"/>
      <c r="Q74"/>
      <c r="R74"/>
      <c r="S74"/>
      <c r="T74"/>
      <c r="U74"/>
    </row>
    <row r="75" spans="15:21">
      <c r="O75"/>
      <c r="P75"/>
      <c r="Q75"/>
      <c r="R75"/>
      <c r="S75"/>
      <c r="T75"/>
      <c r="U75"/>
    </row>
    <row r="76" spans="15:21">
      <c r="O76"/>
      <c r="P76"/>
      <c r="Q76"/>
      <c r="R76"/>
      <c r="S76"/>
      <c r="T76"/>
      <c r="U76"/>
    </row>
    <row r="77" spans="15:21">
      <c r="O77"/>
      <c r="P77"/>
      <c r="Q77"/>
      <c r="R77"/>
      <c r="S77"/>
      <c r="T77"/>
      <c r="U77"/>
    </row>
    <row r="78" spans="15:21">
      <c r="O78"/>
      <c r="P78"/>
      <c r="Q78"/>
      <c r="R78"/>
      <c r="S78"/>
      <c r="T78"/>
      <c r="U78"/>
    </row>
    <row r="79" spans="15:21">
      <c r="O79"/>
      <c r="P79"/>
      <c r="Q79"/>
      <c r="R79"/>
      <c r="S79"/>
      <c r="T79"/>
      <c r="U79"/>
    </row>
    <row r="80" spans="15:21">
      <c r="O80"/>
      <c r="P80"/>
      <c r="Q80"/>
      <c r="R80"/>
      <c r="S80"/>
      <c r="T80"/>
      <c r="U80"/>
    </row>
    <row r="81" spans="15:21">
      <c r="O81"/>
      <c r="P81"/>
      <c r="Q81"/>
      <c r="R81"/>
      <c r="S81"/>
      <c r="T81"/>
      <c r="U81"/>
    </row>
    <row r="82" spans="15:21">
      <c r="O82"/>
      <c r="P82"/>
      <c r="Q82"/>
      <c r="R82"/>
      <c r="S82"/>
      <c r="T82"/>
      <c r="U82"/>
    </row>
    <row r="83" spans="15:21">
      <c r="O83"/>
      <c r="P83"/>
      <c r="Q83"/>
      <c r="R83"/>
      <c r="S83"/>
      <c r="T83"/>
      <c r="U83"/>
    </row>
    <row r="84" spans="15:21">
      <c r="O84"/>
      <c r="P84"/>
      <c r="Q84"/>
      <c r="R84"/>
      <c r="S84"/>
      <c r="T84"/>
      <c r="U84"/>
    </row>
    <row r="85" spans="15:21">
      <c r="O85"/>
      <c r="P85"/>
      <c r="Q85"/>
      <c r="R85"/>
      <c r="S85"/>
      <c r="T85"/>
      <c r="U85"/>
    </row>
    <row r="86" spans="15:21">
      <c r="O86"/>
      <c r="P86"/>
      <c r="Q86"/>
      <c r="R86"/>
      <c r="S86"/>
      <c r="T86"/>
      <c r="U86"/>
    </row>
    <row r="87" spans="15:21">
      <c r="O87"/>
      <c r="P87"/>
      <c r="Q87"/>
      <c r="R87"/>
      <c r="S87"/>
      <c r="T87"/>
      <c r="U87"/>
    </row>
    <row r="88" spans="15:21">
      <c r="O88"/>
      <c r="P88"/>
      <c r="Q88"/>
      <c r="R88"/>
      <c r="S88"/>
      <c r="T88"/>
      <c r="U88"/>
    </row>
    <row r="89" spans="15:21">
      <c r="O89"/>
      <c r="P89"/>
      <c r="Q89"/>
      <c r="R89"/>
      <c r="S89"/>
      <c r="T89"/>
      <c r="U89"/>
    </row>
    <row r="90" spans="15:21">
      <c r="O90"/>
      <c r="P90"/>
      <c r="Q90"/>
      <c r="R90"/>
      <c r="S90"/>
      <c r="T90"/>
      <c r="U90"/>
    </row>
    <row r="91" spans="15:21">
      <c r="O91"/>
      <c r="P91"/>
      <c r="Q91"/>
      <c r="R91"/>
      <c r="S91"/>
      <c r="T91"/>
      <c r="U91"/>
    </row>
    <row r="92" spans="15:21">
      <c r="O92"/>
      <c r="P92"/>
      <c r="Q92"/>
      <c r="R92"/>
      <c r="S92"/>
      <c r="T92"/>
      <c r="U92"/>
    </row>
    <row r="93" spans="15:21">
      <c r="O93"/>
      <c r="P93"/>
      <c r="Q93"/>
      <c r="R93"/>
      <c r="S93"/>
      <c r="T93"/>
      <c r="U93"/>
    </row>
    <row r="94" spans="15:21">
      <c r="O94"/>
      <c r="P94"/>
      <c r="Q94"/>
      <c r="R94"/>
      <c r="S94"/>
      <c r="T94"/>
      <c r="U94"/>
    </row>
    <row r="95" spans="15:21">
      <c r="O95"/>
      <c r="P95"/>
      <c r="Q95"/>
      <c r="R95"/>
      <c r="S95"/>
      <c r="T95"/>
      <c r="U95"/>
    </row>
    <row r="96" spans="15:21">
      <c r="O96"/>
      <c r="P96"/>
      <c r="Q96"/>
      <c r="R96"/>
      <c r="S96"/>
      <c r="T96"/>
      <c r="U96"/>
    </row>
    <row r="97" spans="15:21">
      <c r="O97"/>
      <c r="P97"/>
      <c r="Q97"/>
      <c r="R97"/>
      <c r="S97"/>
      <c r="T97"/>
      <c r="U97"/>
    </row>
    <row r="98" spans="15:21">
      <c r="O98"/>
      <c r="P98"/>
      <c r="Q98"/>
      <c r="R98"/>
      <c r="S98"/>
      <c r="T98"/>
      <c r="U98"/>
    </row>
    <row r="99" spans="15:21">
      <c r="O99"/>
      <c r="P99"/>
      <c r="Q99"/>
      <c r="R99"/>
      <c r="S99"/>
      <c r="T99"/>
      <c r="U99"/>
    </row>
    <row r="100" spans="15:21">
      <c r="O100"/>
      <c r="P100"/>
      <c r="Q100"/>
      <c r="R100"/>
      <c r="S100"/>
      <c r="T100"/>
      <c r="U100"/>
    </row>
    <row r="101" spans="15:21">
      <c r="O101"/>
      <c r="P101"/>
      <c r="Q101"/>
      <c r="R101"/>
      <c r="S101"/>
      <c r="T101"/>
      <c r="U101"/>
    </row>
    <row r="102" spans="15:21">
      <c r="O102"/>
      <c r="P102"/>
      <c r="Q102"/>
      <c r="R102"/>
      <c r="S102"/>
      <c r="T102"/>
      <c r="U102"/>
    </row>
    <row r="103" spans="15:21">
      <c r="O103"/>
      <c r="P103"/>
      <c r="Q103"/>
      <c r="R103"/>
      <c r="S103"/>
      <c r="T103"/>
      <c r="U103"/>
    </row>
    <row r="104" spans="15:21">
      <c r="O104"/>
      <c r="P104"/>
      <c r="Q104"/>
      <c r="R104"/>
      <c r="S104"/>
      <c r="T104"/>
      <c r="U104"/>
    </row>
    <row r="105" spans="15:21">
      <c r="O105"/>
      <c r="P105"/>
      <c r="Q105"/>
      <c r="R105"/>
      <c r="S105"/>
      <c r="T105"/>
      <c r="U105"/>
    </row>
    <row r="106" spans="15:21">
      <c r="O106"/>
      <c r="P106"/>
      <c r="Q106"/>
      <c r="R106"/>
      <c r="S106"/>
      <c r="T106"/>
      <c r="U106"/>
    </row>
    <row r="107" spans="15:21">
      <c r="O107"/>
      <c r="P107"/>
      <c r="Q107"/>
      <c r="R107"/>
      <c r="S107"/>
      <c r="T107"/>
      <c r="U107"/>
    </row>
    <row r="108" spans="15:21">
      <c r="O108"/>
      <c r="P108"/>
      <c r="Q108"/>
      <c r="R108"/>
      <c r="S108"/>
      <c r="T108"/>
      <c r="U108"/>
    </row>
  </sheetData>
  <mergeCells count="138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L45:M45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H43:K43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46:M46"/>
    <mergeCell ref="L47:M47"/>
    <mergeCell ref="H45:K45"/>
    <mergeCell ref="H46:K46"/>
    <mergeCell ref="H47:K47"/>
    <mergeCell ref="H34:I34"/>
    <mergeCell ref="L35:M35"/>
    <mergeCell ref="L44:M44"/>
    <mergeCell ref="L32:M32"/>
    <mergeCell ref="L38:M38"/>
    <mergeCell ref="L39:M39"/>
    <mergeCell ref="L40:M40"/>
    <mergeCell ref="H38:K38"/>
    <mergeCell ref="H39:K39"/>
    <mergeCell ref="H40:K40"/>
    <mergeCell ref="H44:K44"/>
    <mergeCell ref="H35:K35"/>
    <mergeCell ref="H32:K32"/>
    <mergeCell ref="H36:K36"/>
    <mergeCell ref="H37:K37"/>
    <mergeCell ref="L48:M48"/>
    <mergeCell ref="H42:I42"/>
    <mergeCell ref="L43:M43"/>
    <mergeCell ref="H48:K4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7" t="s">
        <v>159</v>
      </c>
      <c r="B1" s="351">
        <f ca="1">TODAY()</f>
        <v>44573</v>
      </c>
      <c r="C1" s="351"/>
      <c r="D1" s="351"/>
      <c r="E1" s="351"/>
      <c r="F1" s="351"/>
      <c r="G1" s="351"/>
    </row>
    <row r="2" spans="1:26">
      <c r="A2" s="352" t="s">
        <v>160</v>
      </c>
      <c r="B2" s="352"/>
      <c r="C2" s="352"/>
      <c r="D2" s="352"/>
      <c r="E2" s="352"/>
      <c r="F2" s="352"/>
      <c r="G2" s="352"/>
    </row>
    <row r="3" spans="1:26">
      <c r="A3" s="88"/>
      <c r="B3" s="88"/>
      <c r="C3" s="88"/>
      <c r="D3" s="91" t="s">
        <v>256</v>
      </c>
      <c r="E3" s="347">
        <f>'RVA CLIENT'!D2</f>
        <v>44562</v>
      </c>
      <c r="F3" s="347"/>
      <c r="G3" s="347"/>
    </row>
    <row r="4" spans="1:26">
      <c r="A4" s="13"/>
      <c r="B4" s="13"/>
      <c r="C4" s="13"/>
      <c r="D4" s="100" t="s">
        <v>257</v>
      </c>
      <c r="E4" s="287">
        <f>'RVA CLIENT'!F2</f>
        <v>44926</v>
      </c>
      <c r="F4" s="287"/>
      <c r="G4" s="287"/>
    </row>
    <row r="5" spans="1:26">
      <c r="A5" s="90" t="s">
        <v>24</v>
      </c>
      <c r="B5" s="352" t="str">
        <f>'RVA CLIENT'!B18</f>
        <v xml:space="preserve"> </v>
      </c>
      <c r="C5" s="352"/>
      <c r="D5" s="89"/>
      <c r="F5" s="92" t="s">
        <v>258</v>
      </c>
      <c r="G5" s="101">
        <f>'RVA CLIENT'!D24</f>
        <v>364</v>
      </c>
    </row>
    <row r="6" spans="1:26">
      <c r="A6" s="90" t="s">
        <v>124</v>
      </c>
      <c r="B6" s="352" t="str">
        <f>'RVA CLIENT'!B22</f>
        <v xml:space="preserve">Nombre del Hotel </v>
      </c>
      <c r="C6" s="352"/>
      <c r="D6" s="352"/>
      <c r="E6" s="352"/>
      <c r="F6" s="352"/>
      <c r="G6" s="352"/>
    </row>
    <row r="7" spans="1:26">
      <c r="A7" s="11" t="s">
        <v>38</v>
      </c>
      <c r="B7" s="274" t="str">
        <f>'RVA CLIENT'!B7</f>
        <v>(Full) Desayunos, almuerzos, cenas, refrigerio, licores y refrescos</v>
      </c>
      <c r="C7" s="274"/>
      <c r="D7" s="274"/>
      <c r="E7" s="274"/>
      <c r="F7" s="274"/>
      <c r="G7" s="274"/>
    </row>
    <row r="8" spans="1:26">
      <c r="A8" s="355" t="s">
        <v>161</v>
      </c>
      <c r="B8" s="355"/>
      <c r="C8" s="94" t="str">
        <f>'RVA CLIENT'!B19</f>
        <v xml:space="preserve"> </v>
      </c>
      <c r="D8" s="355" t="s">
        <v>162</v>
      </c>
      <c r="E8" s="355"/>
      <c r="F8" s="352" t="str">
        <f>'RVA CLIENT'!B20</f>
        <v xml:space="preserve"> </v>
      </c>
      <c r="G8" s="352"/>
    </row>
    <row r="9" spans="1:26" ht="23.25">
      <c r="A9" s="90" t="s">
        <v>163</v>
      </c>
      <c r="B9" s="356" t="str">
        <f>'RVA CLIENT'!E18</f>
        <v xml:space="preserve"> </v>
      </c>
      <c r="C9" s="352"/>
      <c r="D9" s="352"/>
      <c r="E9" s="90" t="s">
        <v>27</v>
      </c>
      <c r="F9" s="352" t="str">
        <f>'RVA CLIENT'!E19</f>
        <v>empleado</v>
      </c>
      <c r="G9" s="352"/>
      <c r="K9" s="368" t="s">
        <v>296</v>
      </c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70"/>
    </row>
    <row r="10" spans="1:26">
      <c r="A10" s="11" t="s">
        <v>166</v>
      </c>
      <c r="B10" s="88">
        <f>'RVA CLIENT'!D25</f>
        <v>9</v>
      </c>
      <c r="C10" s="88"/>
      <c r="D10" s="88"/>
      <c r="E10" s="88"/>
      <c r="F10" s="88"/>
      <c r="G10" s="88"/>
      <c r="K10" s="126" t="s">
        <v>159</v>
      </c>
      <c r="L10" s="371" t="str">
        <f>'RVA CLIENT'!F14</f>
        <v>MANUAL</v>
      </c>
      <c r="M10" s="372"/>
      <c r="N10" s="372"/>
      <c r="O10" s="372"/>
      <c r="P10" s="372"/>
      <c r="Q10" s="372"/>
      <c r="R10" s="372"/>
      <c r="S10" s="372"/>
      <c r="T10" s="372"/>
      <c r="U10" s="373"/>
      <c r="V10" s="174" t="s">
        <v>524</v>
      </c>
      <c r="W10" s="175">
        <v>4000</v>
      </c>
    </row>
    <row r="11" spans="1:26">
      <c r="A11" s="95" t="s">
        <v>165</v>
      </c>
      <c r="B11" s="274" t="str">
        <f>'RVA CLIENT'!C23</f>
        <v>Estandár</v>
      </c>
      <c r="C11" s="274"/>
      <c r="D11" s="354" t="s">
        <v>164</v>
      </c>
      <c r="E11" s="354"/>
      <c r="F11" s="353">
        <f>'RVA CLIENT'!B16</f>
        <v>0</v>
      </c>
      <c r="G11" s="353"/>
      <c r="K11" s="378" t="s">
        <v>160</v>
      </c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80"/>
    </row>
    <row r="12" spans="1:26">
      <c r="A12" s="91"/>
      <c r="B12" s="88"/>
      <c r="C12" s="88"/>
      <c r="D12" s="96"/>
      <c r="E12" s="88"/>
      <c r="F12" s="88"/>
      <c r="G12" s="88"/>
      <c r="K12" s="127" t="s">
        <v>24</v>
      </c>
      <c r="L12" s="363" t="str">
        <f>'RVA CLIENT'!B18</f>
        <v xml:space="preserve"> </v>
      </c>
      <c r="M12" s="363"/>
      <c r="N12" s="127" t="s">
        <v>113</v>
      </c>
      <c r="O12" s="364">
        <f>'RVA CLIENT'!D2</f>
        <v>44562</v>
      </c>
      <c r="P12" s="364"/>
      <c r="Q12" s="364"/>
      <c r="R12" s="364"/>
      <c r="S12" s="381" t="s">
        <v>114</v>
      </c>
      <c r="T12" s="382"/>
      <c r="U12" s="374">
        <f>'RVA CLIENT'!F2</f>
        <v>44926</v>
      </c>
      <c r="V12" s="374"/>
      <c r="W12" s="374"/>
      <c r="X12" s="2"/>
      <c r="Y12" s="2"/>
      <c r="Z12" s="2"/>
    </row>
    <row r="13" spans="1:26" ht="15.75">
      <c r="A13" s="294" t="s">
        <v>150</v>
      </c>
      <c r="B13" s="294"/>
      <c r="C13" s="294"/>
      <c r="D13" s="294"/>
      <c r="E13" s="294"/>
      <c r="F13" s="294"/>
      <c r="G13" s="294"/>
      <c r="K13" s="383" t="s">
        <v>297</v>
      </c>
      <c r="L13" s="383"/>
      <c r="M13" s="384"/>
      <c r="N13" s="384"/>
      <c r="O13" s="384"/>
      <c r="P13" s="384"/>
      <c r="Q13" s="384"/>
      <c r="R13" s="384"/>
      <c r="S13" s="171" t="s">
        <v>163</v>
      </c>
      <c r="T13" s="375" t="str">
        <f>'RVA CLIENT'!E18</f>
        <v xml:space="preserve"> </v>
      </c>
      <c r="U13" s="376"/>
      <c r="V13" s="376"/>
      <c r="W13" s="377"/>
      <c r="X13" s="2"/>
      <c r="Y13" s="173"/>
      <c r="Z13" s="2"/>
    </row>
    <row r="14" spans="1:26">
      <c r="A14" s="357" t="s">
        <v>117</v>
      </c>
      <c r="B14" s="357"/>
      <c r="C14" s="88" t="str">
        <f>Liquidación!C36</f>
        <v>Doble</v>
      </c>
      <c r="D14" s="88" t="str">
        <f>Liquidación!D36</f>
        <v>+</v>
      </c>
      <c r="E14" s="88">
        <f>Liquidación!E36</f>
        <v>0</v>
      </c>
      <c r="F14" s="88" t="str">
        <f>Liquidación!F36</f>
        <v>+</v>
      </c>
      <c r="G14" s="88">
        <f>Liquidación!G36</f>
        <v>0</v>
      </c>
      <c r="K14" s="127" t="s">
        <v>124</v>
      </c>
      <c r="L14" s="385" t="str">
        <f>'RVA CLIENT'!B22</f>
        <v xml:space="preserve">Nombre del Hotel </v>
      </c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2"/>
      <c r="Y14" s="173"/>
      <c r="Z14" s="2"/>
    </row>
    <row r="15" spans="1:26">
      <c r="A15" s="357" t="s">
        <v>116</v>
      </c>
      <c r="B15" s="357"/>
      <c r="C15" s="88" t="str">
        <f>Liquidación!C37</f>
        <v>Doble</v>
      </c>
      <c r="D15" s="88" t="str">
        <f>Liquidación!D37</f>
        <v>+</v>
      </c>
      <c r="E15" s="88">
        <f>Liquidación!E37</f>
        <v>0</v>
      </c>
      <c r="F15" s="88" t="str">
        <f>Liquidación!F37</f>
        <v>+</v>
      </c>
      <c r="G15" s="88">
        <f>Liquidación!G37</f>
        <v>0</v>
      </c>
      <c r="K15" s="358" t="s">
        <v>298</v>
      </c>
      <c r="L15" s="358"/>
      <c r="M15" s="103" t="s">
        <v>523</v>
      </c>
      <c r="N15" s="358" t="s">
        <v>300</v>
      </c>
      <c r="O15" s="358"/>
      <c r="P15" s="166" t="s">
        <v>73</v>
      </c>
      <c r="Q15" s="179" t="s">
        <v>71</v>
      </c>
      <c r="R15" s="166" t="s">
        <v>519</v>
      </c>
      <c r="S15" s="179" t="s">
        <v>71</v>
      </c>
      <c r="T15" s="166" t="s">
        <v>520</v>
      </c>
      <c r="U15" s="179" t="s">
        <v>71</v>
      </c>
      <c r="V15" s="166" t="s">
        <v>521</v>
      </c>
      <c r="W15" s="166" t="s">
        <v>522</v>
      </c>
      <c r="X15" s="2"/>
      <c r="Y15" s="173"/>
      <c r="Z15" s="2"/>
    </row>
    <row r="16" spans="1:26">
      <c r="A16" s="357" t="s">
        <v>145</v>
      </c>
      <c r="B16" s="357"/>
      <c r="C16" s="88" t="str">
        <f>Liquidación!C38</f>
        <v>Doble</v>
      </c>
      <c r="D16" s="88" t="str">
        <f>Liquidación!D38</f>
        <v>+</v>
      </c>
      <c r="E16" s="88">
        <f>Liquidación!E38</f>
        <v>0</v>
      </c>
      <c r="F16" s="88" t="str">
        <f>Liquidación!F38</f>
        <v>+</v>
      </c>
      <c r="G16" s="88">
        <f>Liquidación!G38</f>
        <v>0</v>
      </c>
      <c r="K16" s="358" t="s">
        <v>331</v>
      </c>
      <c r="L16" s="358"/>
      <c r="M16" s="122"/>
      <c r="N16" s="359">
        <v>1</v>
      </c>
      <c r="O16" s="359"/>
      <c r="P16" s="122">
        <v>1</v>
      </c>
      <c r="Q16" s="180">
        <v>60</v>
      </c>
      <c r="R16" s="167">
        <v>2</v>
      </c>
      <c r="S16" s="180">
        <v>40</v>
      </c>
      <c r="T16" s="167">
        <v>3</v>
      </c>
      <c r="U16" s="180">
        <v>0</v>
      </c>
      <c r="V16" s="163">
        <f>(P16*Q16)+(U16*T16)+(R16*S16)</f>
        <v>140</v>
      </c>
      <c r="W16" s="172">
        <f>W10*V16</f>
        <v>560000</v>
      </c>
      <c r="X16" s="2"/>
      <c r="Y16" s="173" t="s">
        <v>525</v>
      </c>
      <c r="Z16" s="2"/>
    </row>
    <row r="17" spans="1:26">
      <c r="A17" s="357" t="s">
        <v>146</v>
      </c>
      <c r="B17" s="357"/>
      <c r="C17" s="88" t="str">
        <f>Liquidación!C39</f>
        <v>Doble</v>
      </c>
      <c r="D17" s="88" t="str">
        <f>Liquidación!D39</f>
        <v>+</v>
      </c>
      <c r="E17" s="88">
        <f>Liquidación!E39</f>
        <v>0</v>
      </c>
      <c r="F17" s="88" t="str">
        <f>Liquidación!F39</f>
        <v>+</v>
      </c>
      <c r="G17" s="88">
        <f>Liquidación!G39</f>
        <v>0</v>
      </c>
      <c r="K17" s="358" t="s">
        <v>332</v>
      </c>
      <c r="L17" s="358"/>
      <c r="M17" s="122"/>
      <c r="N17" s="359">
        <v>2</v>
      </c>
      <c r="O17" s="359"/>
      <c r="P17" s="167">
        <v>4</v>
      </c>
      <c r="Q17" s="180">
        <v>40</v>
      </c>
      <c r="R17" s="167">
        <v>5</v>
      </c>
      <c r="S17" s="180">
        <v>40</v>
      </c>
      <c r="T17" s="167">
        <v>6</v>
      </c>
      <c r="U17" s="180">
        <v>0</v>
      </c>
      <c r="V17" s="163">
        <f t="shared" ref="V17:V23" si="0">(P17*Q17)+(U17*T17)+(R17*S17)</f>
        <v>360</v>
      </c>
      <c r="W17" s="172">
        <f>V17*W10</f>
        <v>1440000</v>
      </c>
      <c r="X17" s="2"/>
      <c r="Y17" s="176" t="s">
        <v>527</v>
      </c>
      <c r="Z17" s="2"/>
    </row>
    <row r="18" spans="1:26">
      <c r="A18" s="357" t="s">
        <v>147</v>
      </c>
      <c r="B18" s="357"/>
      <c r="C18" s="88" t="str">
        <f>Liquidación!C40</f>
        <v>Doble</v>
      </c>
      <c r="D18" s="88" t="str">
        <f>Liquidación!D40</f>
        <v>+</v>
      </c>
      <c r="E18" s="88">
        <f>Liquidación!E40</f>
        <v>0</v>
      </c>
      <c r="F18" s="88" t="str">
        <f>Liquidación!F40</f>
        <v>+</v>
      </c>
      <c r="G18" s="88">
        <f>Liquidación!G40</f>
        <v>0</v>
      </c>
      <c r="K18" s="365" t="s">
        <v>518</v>
      </c>
      <c r="L18" s="365"/>
      <c r="M18" s="177"/>
      <c r="N18" s="366">
        <v>3</v>
      </c>
      <c r="O18" s="366"/>
      <c r="P18" s="177">
        <v>7</v>
      </c>
      <c r="Q18" s="180">
        <v>60</v>
      </c>
      <c r="R18" s="177">
        <v>8</v>
      </c>
      <c r="S18" s="180">
        <v>40</v>
      </c>
      <c r="T18" s="177">
        <v>9</v>
      </c>
      <c r="U18" s="180">
        <v>0</v>
      </c>
      <c r="V18" s="177">
        <f t="shared" si="0"/>
        <v>740</v>
      </c>
      <c r="W18" s="178">
        <f>V18*W10</f>
        <v>2960000</v>
      </c>
      <c r="X18" s="2"/>
      <c r="Y18" s="176" t="s">
        <v>526</v>
      </c>
      <c r="Z18" s="2"/>
    </row>
    <row r="19" spans="1:26">
      <c r="A19" s="357" t="s">
        <v>148</v>
      </c>
      <c r="B19" s="357"/>
      <c r="C19" s="88" t="str">
        <f>Liquidación!C41</f>
        <v>Doble</v>
      </c>
      <c r="D19" s="88" t="str">
        <f>Liquidación!D41</f>
        <v>+</v>
      </c>
      <c r="E19" s="88">
        <f>Liquidación!E41</f>
        <v>0</v>
      </c>
      <c r="F19" s="88" t="str">
        <f>Liquidación!F41</f>
        <v>+</v>
      </c>
      <c r="G19" s="88">
        <f>Liquidación!G41</f>
        <v>0</v>
      </c>
      <c r="K19" s="358" t="s">
        <v>528</v>
      </c>
      <c r="L19" s="358"/>
      <c r="M19" s="167"/>
      <c r="N19" s="359">
        <v>4</v>
      </c>
      <c r="O19" s="359"/>
      <c r="P19" s="167">
        <v>10</v>
      </c>
      <c r="Q19" s="180">
        <v>40</v>
      </c>
      <c r="R19" s="167">
        <v>11</v>
      </c>
      <c r="S19" s="180">
        <v>30</v>
      </c>
      <c r="T19" s="167">
        <v>12</v>
      </c>
      <c r="U19" s="180">
        <v>0</v>
      </c>
      <c r="V19" s="163">
        <f t="shared" si="0"/>
        <v>730</v>
      </c>
      <c r="W19" s="172">
        <f>V19*W10</f>
        <v>2920000</v>
      </c>
      <c r="X19" s="2"/>
      <c r="Y19" s="173" t="s">
        <v>530</v>
      </c>
      <c r="Z19" s="2"/>
    </row>
    <row r="20" spans="1:26">
      <c r="A20" s="357" t="s">
        <v>149</v>
      </c>
      <c r="B20" s="357"/>
      <c r="C20" s="88" t="str">
        <f>Liquidación!C42</f>
        <v>Doble</v>
      </c>
      <c r="D20" s="88" t="str">
        <f>Liquidación!D42</f>
        <v>+</v>
      </c>
      <c r="E20" s="88">
        <f>Liquidación!E42</f>
        <v>0</v>
      </c>
      <c r="F20" s="88" t="str">
        <f>Liquidación!F42</f>
        <v>+</v>
      </c>
      <c r="G20" s="88">
        <f>Liquidación!G42</f>
        <v>0</v>
      </c>
      <c r="K20" s="358" t="s">
        <v>529</v>
      </c>
      <c r="L20" s="358"/>
      <c r="M20" s="167"/>
      <c r="N20" s="359">
        <v>5</v>
      </c>
      <c r="O20" s="359"/>
      <c r="P20" s="167">
        <v>13</v>
      </c>
      <c r="Q20" s="180">
        <v>55</v>
      </c>
      <c r="R20" s="167">
        <v>14</v>
      </c>
      <c r="S20" s="180">
        <v>55</v>
      </c>
      <c r="T20" s="167">
        <v>15</v>
      </c>
      <c r="U20" s="180">
        <v>55</v>
      </c>
      <c r="V20" s="163">
        <f t="shared" si="0"/>
        <v>2310</v>
      </c>
      <c r="W20" s="172">
        <f>V20*W10</f>
        <v>9240000</v>
      </c>
      <c r="Y20" s="176" t="s">
        <v>531</v>
      </c>
    </row>
    <row r="21" spans="1:26">
      <c r="A21" s="357" t="s">
        <v>180</v>
      </c>
      <c r="B21" s="357"/>
      <c r="C21" s="88" t="str">
        <f>Liquidación!J3</f>
        <v>Doble</v>
      </c>
      <c r="D21" s="88" t="str">
        <f>Liquidación!K3</f>
        <v>+</v>
      </c>
      <c r="E21" s="88">
        <f>Liquidación!L3</f>
        <v>0</v>
      </c>
      <c r="F21" s="88" t="str">
        <f>Liquidación!M3</f>
        <v>+</v>
      </c>
      <c r="G21" s="88">
        <f>Liquidación!N3</f>
        <v>0</v>
      </c>
      <c r="K21" s="365" t="s">
        <v>533</v>
      </c>
      <c r="L21" s="365"/>
      <c r="M21" s="177"/>
      <c r="N21" s="366">
        <v>6</v>
      </c>
      <c r="O21" s="366"/>
      <c r="P21" s="177">
        <v>16</v>
      </c>
      <c r="Q21" s="180">
        <v>95</v>
      </c>
      <c r="R21" s="177">
        <v>17</v>
      </c>
      <c r="S21" s="180">
        <v>95</v>
      </c>
      <c r="T21" s="177">
        <v>18</v>
      </c>
      <c r="U21" s="180">
        <v>95</v>
      </c>
      <c r="V21" s="177">
        <f t="shared" si="0"/>
        <v>4845</v>
      </c>
      <c r="W21" s="178">
        <f>V21*W10</f>
        <v>19380000</v>
      </c>
      <c r="Y21" s="176" t="s">
        <v>532</v>
      </c>
    </row>
    <row r="22" spans="1:26">
      <c r="A22" s="357" t="s">
        <v>181</v>
      </c>
      <c r="B22" s="357"/>
      <c r="C22" s="88" t="str">
        <f>Liquidación!J4</f>
        <v>Doble</v>
      </c>
      <c r="D22" s="88" t="str">
        <f>Liquidación!K4</f>
        <v>+</v>
      </c>
      <c r="E22" s="88">
        <f>Liquidación!L4</f>
        <v>0</v>
      </c>
      <c r="F22" s="88" t="str">
        <f>Liquidación!M4</f>
        <v>+</v>
      </c>
      <c r="G22" s="88">
        <f>Liquidación!N4</f>
        <v>0</v>
      </c>
      <c r="K22" s="358" t="s">
        <v>534</v>
      </c>
      <c r="L22" s="358"/>
      <c r="M22" s="167"/>
      <c r="N22" s="359">
        <v>7</v>
      </c>
      <c r="O22" s="359"/>
      <c r="P22" s="167">
        <v>19</v>
      </c>
      <c r="Q22" s="180">
        <v>99</v>
      </c>
      <c r="R22" s="167">
        <v>20</v>
      </c>
      <c r="S22" s="180">
        <v>99</v>
      </c>
      <c r="T22" s="167">
        <v>21</v>
      </c>
      <c r="U22" s="180">
        <v>0</v>
      </c>
      <c r="V22" s="163">
        <f t="shared" si="0"/>
        <v>3861</v>
      </c>
      <c r="W22" s="172">
        <f>V22*W10</f>
        <v>15444000</v>
      </c>
    </row>
    <row r="23" spans="1:26">
      <c r="K23" s="358" t="s">
        <v>535</v>
      </c>
      <c r="L23" s="358"/>
      <c r="M23" s="167"/>
      <c r="N23" s="359">
        <v>8</v>
      </c>
      <c r="O23" s="359"/>
      <c r="P23" s="167">
        <v>22</v>
      </c>
      <c r="Q23" s="180">
        <v>129</v>
      </c>
      <c r="R23" s="167">
        <v>23</v>
      </c>
      <c r="S23" s="180">
        <v>69</v>
      </c>
      <c r="T23" s="167">
        <v>24</v>
      </c>
      <c r="U23" s="180">
        <v>0</v>
      </c>
      <c r="V23" s="163">
        <f t="shared" si="0"/>
        <v>4425</v>
      </c>
      <c r="W23" s="172">
        <f>V23*W10</f>
        <v>17700000</v>
      </c>
      <c r="Y23" s="176" t="s">
        <v>537</v>
      </c>
    </row>
    <row r="24" spans="1:26">
      <c r="K24" s="358" t="s">
        <v>539</v>
      </c>
      <c r="L24" s="358"/>
      <c r="M24" s="167"/>
      <c r="N24" s="359">
        <v>9</v>
      </c>
      <c r="O24" s="359"/>
      <c r="P24" s="167">
        <v>25</v>
      </c>
      <c r="Q24" s="180">
        <v>65</v>
      </c>
      <c r="R24" s="167">
        <v>26</v>
      </c>
      <c r="S24" s="180">
        <v>33</v>
      </c>
      <c r="T24" s="167">
        <v>27</v>
      </c>
      <c r="U24" s="180">
        <v>0</v>
      </c>
      <c r="V24" s="163">
        <f t="shared" ref="V24:V25" si="1">(P24*Q24)+(U24*T24)+(R24*S24)</f>
        <v>2483</v>
      </c>
      <c r="W24" s="172">
        <f>V24*W10</f>
        <v>9932000</v>
      </c>
      <c r="Y24" s="176" t="s">
        <v>536</v>
      </c>
    </row>
    <row r="25" spans="1:26">
      <c r="K25" s="365" t="s">
        <v>540</v>
      </c>
      <c r="L25" s="365"/>
      <c r="M25" s="177"/>
      <c r="N25" s="366">
        <v>10</v>
      </c>
      <c r="O25" s="366"/>
      <c r="P25" s="177">
        <v>28</v>
      </c>
      <c r="Q25" s="180">
        <v>99</v>
      </c>
      <c r="R25" s="177">
        <v>29</v>
      </c>
      <c r="S25" s="180">
        <v>99</v>
      </c>
      <c r="T25" s="177">
        <v>30</v>
      </c>
      <c r="U25" s="180">
        <v>99</v>
      </c>
      <c r="V25" s="177">
        <f t="shared" si="1"/>
        <v>8613</v>
      </c>
      <c r="W25" s="178">
        <f>V25*W10</f>
        <v>34452000</v>
      </c>
    </row>
    <row r="26" spans="1:26">
      <c r="H26"/>
      <c r="K26" s="358" t="s">
        <v>542</v>
      </c>
      <c r="L26" s="358"/>
      <c r="M26" s="167"/>
      <c r="N26" s="359">
        <v>11</v>
      </c>
      <c r="O26" s="359"/>
      <c r="P26" s="167">
        <v>28</v>
      </c>
      <c r="Q26" s="180">
        <v>120</v>
      </c>
      <c r="R26" s="167">
        <v>29</v>
      </c>
      <c r="S26" s="180">
        <v>120</v>
      </c>
      <c r="T26" s="167">
        <v>30</v>
      </c>
      <c r="U26" s="180">
        <v>120</v>
      </c>
      <c r="V26" s="163">
        <f t="shared" ref="V26:V29" si="2">(P26*Q26)+(U26*T26)+(R26*S26)</f>
        <v>10440</v>
      </c>
      <c r="W26" s="172">
        <f>V26*W10</f>
        <v>41760000</v>
      </c>
    </row>
    <row r="27" spans="1:26">
      <c r="H27"/>
      <c r="K27" s="358" t="s">
        <v>543</v>
      </c>
      <c r="L27" s="358"/>
      <c r="M27" s="167"/>
      <c r="N27" s="359">
        <v>12</v>
      </c>
      <c r="O27" s="359"/>
      <c r="P27" s="167">
        <v>28</v>
      </c>
      <c r="Q27" s="180">
        <v>99</v>
      </c>
      <c r="R27" s="167">
        <v>0</v>
      </c>
      <c r="S27" s="180">
        <v>0</v>
      </c>
      <c r="T27" s="167">
        <v>0</v>
      </c>
      <c r="U27" s="180">
        <v>0</v>
      </c>
      <c r="V27" s="163">
        <f t="shared" si="2"/>
        <v>2772</v>
      </c>
      <c r="W27" s="172">
        <f>V27*W10</f>
        <v>11088000</v>
      </c>
    </row>
    <row r="28" spans="1:26">
      <c r="A28" s="348" t="s">
        <v>117</v>
      </c>
      <c r="B28" s="348"/>
      <c r="C28" s="97" t="str">
        <f>'RVA CLIENT'!J41</f>
        <v>Doble</v>
      </c>
      <c r="D28" s="97" t="str">
        <f>'RVA CLIENT'!K41</f>
        <v>+</v>
      </c>
      <c r="E28" s="97">
        <f>'RVA CLIENT'!L41</f>
        <v>0</v>
      </c>
      <c r="F28" s="97" t="str">
        <f>'RVA CLIENT'!M41</f>
        <v>+</v>
      </c>
      <c r="G28" s="97">
        <f>'RVA CLIENT'!N41</f>
        <v>0</v>
      </c>
      <c r="K28" s="358" t="s">
        <v>544</v>
      </c>
      <c r="L28" s="358"/>
      <c r="M28" s="167"/>
      <c r="N28" s="359">
        <v>13</v>
      </c>
      <c r="O28" s="359"/>
      <c r="P28" s="167">
        <v>1</v>
      </c>
      <c r="Q28" s="180">
        <v>89</v>
      </c>
      <c r="R28" s="167">
        <v>2</v>
      </c>
      <c r="S28" s="180">
        <v>50</v>
      </c>
      <c r="T28" s="167">
        <v>3</v>
      </c>
      <c r="U28" s="180">
        <v>0</v>
      </c>
      <c r="V28" s="163">
        <f t="shared" si="2"/>
        <v>189</v>
      </c>
      <c r="W28" s="172">
        <f>V28*W10</f>
        <v>756000</v>
      </c>
    </row>
    <row r="29" spans="1:26">
      <c r="A29" s="349" t="s">
        <v>287</v>
      </c>
      <c r="B29" s="349"/>
      <c r="C29" s="349"/>
      <c r="D29" s="349"/>
      <c r="E29" s="349" t="s">
        <v>289</v>
      </c>
      <c r="F29" s="349"/>
      <c r="G29" s="84" t="s">
        <v>89</v>
      </c>
      <c r="K29" s="358" t="s">
        <v>545</v>
      </c>
      <c r="L29" s="358"/>
      <c r="M29" s="167"/>
      <c r="N29" s="359">
        <v>14</v>
      </c>
      <c r="O29" s="359"/>
      <c r="P29" s="167">
        <v>4</v>
      </c>
      <c r="Q29" s="180">
        <v>65</v>
      </c>
      <c r="R29" s="167">
        <v>5</v>
      </c>
      <c r="S29" s="180">
        <v>50</v>
      </c>
      <c r="T29" s="167">
        <v>6</v>
      </c>
      <c r="U29" s="180">
        <v>0</v>
      </c>
      <c r="V29" s="163">
        <f t="shared" si="2"/>
        <v>510</v>
      </c>
      <c r="W29" s="172">
        <f>V29*W10</f>
        <v>2040000</v>
      </c>
    </row>
    <row r="30" spans="1:26">
      <c r="A30" s="335" t="str">
        <f>'RVA CLIENT'!H43</f>
        <v xml:space="preserve"> </v>
      </c>
      <c r="B30" s="335"/>
      <c r="C30" s="335"/>
      <c r="D30" s="335"/>
      <c r="E30" s="335" t="str">
        <f>'RVA CLIENT'!M43</f>
        <v xml:space="preserve"> </v>
      </c>
      <c r="F30" s="335"/>
      <c r="G30" s="99" t="str">
        <f>'RVA CLIENT'!L43</f>
        <v xml:space="preserve"> </v>
      </c>
      <c r="K30" s="358" t="s">
        <v>546</v>
      </c>
      <c r="L30" s="358"/>
      <c r="M30" s="167"/>
      <c r="N30" s="359">
        <v>15</v>
      </c>
      <c r="O30" s="359"/>
      <c r="P30" s="167">
        <v>7</v>
      </c>
      <c r="Q30" s="180">
        <v>70</v>
      </c>
      <c r="R30" s="167">
        <v>5</v>
      </c>
      <c r="S30" s="180">
        <v>70</v>
      </c>
      <c r="T30" s="167">
        <v>6</v>
      </c>
      <c r="U30" s="180">
        <v>0</v>
      </c>
      <c r="V30" s="163">
        <f t="shared" ref="V30" si="3">(P30*Q30)+(U30*T30)+(R30*S30)</f>
        <v>840</v>
      </c>
      <c r="W30" s="172">
        <f>V30*W10</f>
        <v>3360000</v>
      </c>
    </row>
    <row r="31" spans="1:26">
      <c r="A31" s="335" t="str">
        <f>'RVA CLIENT'!H44</f>
        <v xml:space="preserve"> </v>
      </c>
      <c r="B31" s="335"/>
      <c r="C31" s="335"/>
      <c r="D31" s="335"/>
      <c r="E31" s="335" t="str">
        <f>'RVA CLIENT'!M44</f>
        <v xml:space="preserve"> </v>
      </c>
      <c r="F31" s="335"/>
      <c r="G31" s="99" t="str">
        <f>'RVA CLIENT'!L44</f>
        <v xml:space="preserve"> </v>
      </c>
      <c r="K31" s="358" t="s">
        <v>547</v>
      </c>
      <c r="L31" s="358"/>
      <c r="M31" s="167"/>
      <c r="N31" s="359">
        <v>16</v>
      </c>
      <c r="O31" s="359"/>
      <c r="P31" s="167">
        <v>7</v>
      </c>
      <c r="Q31" s="180">
        <v>99</v>
      </c>
      <c r="R31" s="167">
        <v>5</v>
      </c>
      <c r="S31" s="180">
        <v>49</v>
      </c>
      <c r="T31" s="167">
        <v>6</v>
      </c>
      <c r="U31" s="180">
        <v>49</v>
      </c>
      <c r="V31" s="163">
        <f t="shared" ref="V31" si="4">(P31*Q31)+(U31*T31)+(R31*S31)</f>
        <v>1232</v>
      </c>
      <c r="W31" s="172">
        <f>V31*W10</f>
        <v>4928000</v>
      </c>
    </row>
    <row r="32" spans="1:26">
      <c r="A32" s="335" t="str">
        <f>'RVA CLIENT'!H45</f>
        <v xml:space="preserve"> </v>
      </c>
      <c r="B32" s="335"/>
      <c r="C32" s="335"/>
      <c r="D32" s="335"/>
      <c r="E32" s="335" t="str">
        <f>'RVA CLIENT'!M45</f>
        <v xml:space="preserve"> </v>
      </c>
      <c r="F32" s="335"/>
      <c r="G32" s="99" t="str">
        <f>'RVA CLIENT'!L45</f>
        <v xml:space="preserve"> </v>
      </c>
      <c r="J32"/>
      <c r="K32" s="367" t="s">
        <v>164</v>
      </c>
      <c r="L32" s="367"/>
      <c r="M32" s="367"/>
      <c r="N32" s="367"/>
      <c r="O32" s="367"/>
      <c r="P32" s="359">
        <f>'RVA CLIENT'!B16</f>
        <v>0</v>
      </c>
      <c r="Q32" s="359"/>
      <c r="R32" s="359"/>
      <c r="S32" s="359"/>
      <c r="T32" s="359"/>
      <c r="U32" s="359"/>
      <c r="V32" s="359"/>
      <c r="W32" s="359"/>
    </row>
    <row r="33" spans="1:18">
      <c r="A33" s="335" t="str">
        <f>'RVA CLIENT'!H46</f>
        <v xml:space="preserve"> </v>
      </c>
      <c r="B33" s="335"/>
      <c r="C33" s="335"/>
      <c r="D33" s="335"/>
      <c r="E33" s="335" t="str">
        <f>'RVA CLIENT'!M46</f>
        <v xml:space="preserve"> </v>
      </c>
      <c r="F33" s="335"/>
      <c r="G33" s="99" t="str">
        <f>'RVA CLIENT'!L46</f>
        <v xml:space="preserve"> </v>
      </c>
    </row>
    <row r="34" spans="1:18">
      <c r="A34" s="335" t="str">
        <f>'RVA CLIENT'!H47</f>
        <v xml:space="preserve"> </v>
      </c>
      <c r="B34" s="335"/>
      <c r="C34" s="335"/>
      <c r="D34" s="335"/>
      <c r="E34" s="335" t="str">
        <f>'RVA CLIENT'!M47</f>
        <v xml:space="preserve"> </v>
      </c>
      <c r="F34" s="335"/>
      <c r="G34" s="99" t="str">
        <f>'RVA CLIENT'!L47</f>
        <v xml:space="preserve"> </v>
      </c>
    </row>
    <row r="35" spans="1:18">
      <c r="A35" s="89"/>
      <c r="B35" s="89"/>
      <c r="C35" s="89"/>
      <c r="D35" s="89"/>
      <c r="E35" s="89"/>
      <c r="F35" s="89"/>
      <c r="G35" s="89"/>
    </row>
    <row r="36" spans="1:18">
      <c r="A36" s="348" t="s">
        <v>116</v>
      </c>
      <c r="B36" s="348"/>
      <c r="C36" s="97" t="str">
        <f>'RVA CLIENT'!R1</f>
        <v>Doble</v>
      </c>
      <c r="D36" s="97" t="str">
        <f>'RVA CLIENT'!S1</f>
        <v>+</v>
      </c>
      <c r="E36" s="97">
        <f>'RVA CLIENT'!T1</f>
        <v>0</v>
      </c>
      <c r="F36" s="97" t="str">
        <f>'RVA CLIENT'!U1</f>
        <v>+</v>
      </c>
      <c r="G36" s="97">
        <f>'RVA CLIENT'!V1</f>
        <v>0</v>
      </c>
    </row>
    <row r="37" spans="1:18">
      <c r="A37" s="349" t="s">
        <v>287</v>
      </c>
      <c r="B37" s="349"/>
      <c r="C37" s="349"/>
      <c r="D37" s="349"/>
      <c r="E37" s="349" t="s">
        <v>289</v>
      </c>
      <c r="F37" s="349"/>
      <c r="G37" s="84" t="s">
        <v>89</v>
      </c>
    </row>
    <row r="38" spans="1:18">
      <c r="A38" s="335" t="str">
        <f>'RVA CLIENT'!P3</f>
        <v xml:space="preserve"> </v>
      </c>
      <c r="B38" s="335"/>
      <c r="C38" s="335"/>
      <c r="D38" s="335"/>
      <c r="E38" s="335" t="str">
        <f>'RVA CLIENT'!U3</f>
        <v xml:space="preserve"> </v>
      </c>
      <c r="F38" s="335"/>
      <c r="G38" s="99" t="str">
        <f>'RVA CLIENT'!T3</f>
        <v xml:space="preserve"> </v>
      </c>
      <c r="K38" s="103" t="s">
        <v>299</v>
      </c>
      <c r="L38" s="359" t="s">
        <v>301</v>
      </c>
      <c r="M38" s="359"/>
      <c r="N38" s="359"/>
      <c r="O38" s="359"/>
      <c r="P38" s="359"/>
      <c r="Q38" s="359"/>
      <c r="R38" s="359"/>
    </row>
    <row r="39" spans="1:18">
      <c r="A39" s="335" t="str">
        <f>'RVA CLIENT'!P4</f>
        <v xml:space="preserve"> </v>
      </c>
      <c r="B39" s="335"/>
      <c r="C39" s="335"/>
      <c r="D39" s="335"/>
      <c r="E39" s="335" t="str">
        <f>'RVA CLIENT'!U4</f>
        <v xml:space="preserve"> </v>
      </c>
      <c r="F39" s="335"/>
      <c r="G39" s="99" t="str">
        <f>'RVA CLIENT'!T4</f>
        <v xml:space="preserve"> </v>
      </c>
      <c r="K39" s="358" t="s">
        <v>302</v>
      </c>
      <c r="L39" s="358"/>
      <c r="M39" s="360" t="s">
        <v>303</v>
      </c>
      <c r="N39" s="361"/>
      <c r="O39" s="361"/>
      <c r="P39" s="361"/>
      <c r="Q39" s="361"/>
      <c r="R39" s="362"/>
    </row>
    <row r="40" spans="1:18">
      <c r="A40" s="335" t="str">
        <f>'RVA CLIENT'!P5</f>
        <v xml:space="preserve"> </v>
      </c>
      <c r="B40" s="335"/>
      <c r="C40" s="335"/>
      <c r="D40" s="335"/>
      <c r="E40" s="335" t="str">
        <f>'RVA CLIENT'!U5</f>
        <v xml:space="preserve"> </v>
      </c>
      <c r="F40" s="335"/>
      <c r="G40" s="99" t="str">
        <f>'RVA CLIENT'!T5</f>
        <v xml:space="preserve"> </v>
      </c>
    </row>
    <row r="41" spans="1:18">
      <c r="A41" s="335" t="str">
        <f>'RVA CLIENT'!P6</f>
        <v xml:space="preserve"> </v>
      </c>
      <c r="B41" s="335"/>
      <c r="C41" s="335"/>
      <c r="D41" s="335"/>
      <c r="E41" s="335" t="str">
        <f>'RVA CLIENT'!U6</f>
        <v xml:space="preserve"> </v>
      </c>
      <c r="F41" s="335"/>
      <c r="G41" s="99" t="str">
        <f>'RVA CLIENT'!T6</f>
        <v xml:space="preserve"> </v>
      </c>
    </row>
    <row r="42" spans="1:18">
      <c r="A42" s="335" t="str">
        <f>'RVA CLIENT'!P7</f>
        <v xml:space="preserve"> </v>
      </c>
      <c r="B42" s="335"/>
      <c r="C42" s="335"/>
      <c r="D42" s="335"/>
      <c r="E42" s="335" t="str">
        <f>'RVA CLIENT'!U7</f>
        <v xml:space="preserve"> </v>
      </c>
      <c r="F42" s="335"/>
      <c r="G42" s="99" t="str">
        <f>'RVA CLIENT'!T7</f>
        <v xml:space="preserve"> </v>
      </c>
    </row>
    <row r="43" spans="1:18">
      <c r="A43" s="89"/>
      <c r="B43" s="89"/>
      <c r="C43" s="89"/>
      <c r="D43" s="89"/>
      <c r="E43" s="89"/>
      <c r="F43" s="89"/>
      <c r="G43" s="89"/>
    </row>
    <row r="44" spans="1:18">
      <c r="A44" s="348" t="s">
        <v>145</v>
      </c>
      <c r="B44" s="348"/>
      <c r="C44" s="97" t="str">
        <f>'RVA CLIENT'!R9</f>
        <v>Doble</v>
      </c>
      <c r="D44" s="97" t="str">
        <f>'RVA CLIENT'!S9</f>
        <v>+</v>
      </c>
      <c r="E44" s="97">
        <f>'RVA CLIENT'!T9</f>
        <v>0</v>
      </c>
      <c r="F44" s="97" t="str">
        <f>'RVA CLIENT'!U9</f>
        <v>+</v>
      </c>
      <c r="G44" s="97">
        <f>'RVA CLIENT'!V9</f>
        <v>0</v>
      </c>
    </row>
    <row r="45" spans="1:18">
      <c r="A45" s="349" t="s">
        <v>287</v>
      </c>
      <c r="B45" s="349"/>
      <c r="C45" s="349"/>
      <c r="D45" s="349"/>
      <c r="E45" s="349" t="s">
        <v>289</v>
      </c>
      <c r="F45" s="349"/>
      <c r="G45" s="84" t="s">
        <v>89</v>
      </c>
    </row>
    <row r="46" spans="1:18">
      <c r="A46" s="335" t="str">
        <f>'RVA CLIENT'!P11</f>
        <v xml:space="preserve"> </v>
      </c>
      <c r="B46" s="335"/>
      <c r="C46" s="335"/>
      <c r="D46" s="335"/>
      <c r="E46" s="350" t="str">
        <f>'RVA CLIENT'!U11</f>
        <v xml:space="preserve"> </v>
      </c>
      <c r="F46" s="335"/>
      <c r="G46" s="99" t="str">
        <f>'RVA CLIENT'!T11</f>
        <v xml:space="preserve"> </v>
      </c>
    </row>
    <row r="47" spans="1:18">
      <c r="A47" s="335" t="str">
        <f>'RVA CLIENT'!P12</f>
        <v xml:space="preserve"> </v>
      </c>
      <c r="B47" s="335"/>
      <c r="C47" s="335"/>
      <c r="D47" s="335"/>
      <c r="E47" s="350" t="str">
        <f>'RVA CLIENT'!U12</f>
        <v xml:space="preserve"> </v>
      </c>
      <c r="F47" s="335"/>
      <c r="G47" s="99" t="str">
        <f>'RVA CLIENT'!T12</f>
        <v xml:space="preserve"> </v>
      </c>
    </row>
    <row r="48" spans="1:18">
      <c r="A48" s="335" t="str">
        <f>'RVA CLIENT'!P13</f>
        <v xml:space="preserve">  </v>
      </c>
      <c r="B48" s="335"/>
      <c r="C48" s="335"/>
      <c r="D48" s="335"/>
      <c r="E48" s="350" t="str">
        <f>'RVA CLIENT'!U13</f>
        <v xml:space="preserve"> </v>
      </c>
      <c r="F48" s="335"/>
      <c r="G48" s="99" t="str">
        <f>'RVA CLIENT'!T13</f>
        <v xml:space="preserve">  </v>
      </c>
    </row>
    <row r="49" spans="1:7">
      <c r="A49" s="335" t="str">
        <f>'RVA CLIENT'!P14</f>
        <v xml:space="preserve"> </v>
      </c>
      <c r="B49" s="335"/>
      <c r="C49" s="335"/>
      <c r="D49" s="335"/>
      <c r="E49" s="350" t="str">
        <f>'RVA CLIENT'!U14</f>
        <v xml:space="preserve"> </v>
      </c>
      <c r="F49" s="335"/>
      <c r="G49" s="99" t="str">
        <f>'RVA CLIENT'!T14</f>
        <v xml:space="preserve"> </v>
      </c>
    </row>
    <row r="50" spans="1:7">
      <c r="A50" s="335" t="str">
        <f>'RVA CLIENT'!P15</f>
        <v xml:space="preserve"> </v>
      </c>
      <c r="B50" s="335"/>
      <c r="C50" s="335"/>
      <c r="D50" s="335"/>
      <c r="E50" s="350" t="str">
        <f>'RVA CLIENT'!U15</f>
        <v xml:space="preserve"> </v>
      </c>
      <c r="F50" s="335"/>
      <c r="G50" s="99" t="str">
        <f>'RVA CLIENT'!T15</f>
        <v xml:space="preserve"> </v>
      </c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348" t="s">
        <v>146</v>
      </c>
      <c r="B52" s="348"/>
      <c r="C52" s="97" t="str">
        <f>'RVA CLIENT'!R17</f>
        <v>Doble</v>
      </c>
      <c r="D52" s="97" t="str">
        <f>'RVA CLIENT'!S17</f>
        <v>+</v>
      </c>
      <c r="E52" s="97">
        <f>'RVA CLIENT'!T17</f>
        <v>0</v>
      </c>
      <c r="F52" s="97" t="str">
        <f>'RVA CLIENT'!U17</f>
        <v>+</v>
      </c>
      <c r="G52" s="97">
        <f>'RVA CLIENT'!V17</f>
        <v>0</v>
      </c>
    </row>
    <row r="53" spans="1:7">
      <c r="A53" s="349" t="s">
        <v>287</v>
      </c>
      <c r="B53" s="349"/>
      <c r="C53" s="349"/>
      <c r="D53" s="349"/>
      <c r="E53" s="349" t="s">
        <v>289</v>
      </c>
      <c r="F53" s="349"/>
      <c r="G53" s="84" t="s">
        <v>89</v>
      </c>
    </row>
    <row r="54" spans="1:7">
      <c r="A54" s="335" t="str">
        <f>'RVA CLIENT'!P19</f>
        <v xml:space="preserve"> </v>
      </c>
      <c r="B54" s="335"/>
      <c r="C54" s="335"/>
      <c r="D54" s="335"/>
      <c r="E54" s="350" t="str">
        <f>'RVA CLIENT'!U19</f>
        <v xml:space="preserve"> </v>
      </c>
      <c r="F54" s="335"/>
      <c r="G54" s="99" t="str">
        <f>'RVA CLIENT'!T19</f>
        <v xml:space="preserve"> </v>
      </c>
    </row>
    <row r="55" spans="1:7">
      <c r="A55" s="335" t="str">
        <f>'RVA CLIENT'!P20</f>
        <v xml:space="preserve"> </v>
      </c>
      <c r="B55" s="335"/>
      <c r="C55" s="335"/>
      <c r="D55" s="335"/>
      <c r="E55" s="350" t="str">
        <f>'RVA CLIENT'!U20</f>
        <v xml:space="preserve"> </v>
      </c>
      <c r="F55" s="335"/>
      <c r="G55" s="99" t="str">
        <f>'RVA CLIENT'!T20</f>
        <v xml:space="preserve">  </v>
      </c>
    </row>
    <row r="56" spans="1:7">
      <c r="A56" s="335" t="str">
        <f>'RVA CLIENT'!P21</f>
        <v xml:space="preserve"> </v>
      </c>
      <c r="B56" s="335"/>
      <c r="C56" s="335"/>
      <c r="D56" s="335"/>
      <c r="E56" s="350" t="str">
        <f>'RVA CLIENT'!U21</f>
        <v xml:space="preserve"> </v>
      </c>
      <c r="F56" s="335"/>
      <c r="G56" s="99" t="str">
        <f>'RVA CLIENT'!T21</f>
        <v xml:space="preserve"> </v>
      </c>
    </row>
    <row r="57" spans="1:7">
      <c r="A57" s="335" t="str">
        <f>'RVA CLIENT'!P22</f>
        <v xml:space="preserve"> </v>
      </c>
      <c r="B57" s="335"/>
      <c r="C57" s="335"/>
      <c r="D57" s="335"/>
      <c r="E57" s="350" t="str">
        <f>'RVA CLIENT'!U22</f>
        <v xml:space="preserve"> </v>
      </c>
      <c r="F57" s="335"/>
      <c r="G57" s="99" t="str">
        <f>'RVA CLIENT'!T22</f>
        <v xml:space="preserve"> </v>
      </c>
    </row>
    <row r="58" spans="1:7">
      <c r="A58" s="335" t="str">
        <f>'RVA CLIENT'!P23</f>
        <v xml:space="preserve">  </v>
      </c>
      <c r="B58" s="335"/>
      <c r="C58" s="335"/>
      <c r="D58" s="335"/>
      <c r="E58" s="350" t="str">
        <f>'RVA CLIENT'!U23</f>
        <v xml:space="preserve"> </v>
      </c>
      <c r="F58" s="335"/>
      <c r="G58" s="99" t="str">
        <f>'RVA CLIENT'!T23</f>
        <v xml:space="preserve"> </v>
      </c>
    </row>
    <row r="59" spans="1:7">
      <c r="A59" s="89"/>
      <c r="B59" s="89"/>
      <c r="C59" s="89"/>
      <c r="D59" s="89"/>
      <c r="E59" s="89"/>
      <c r="F59" s="89"/>
      <c r="G59" s="89"/>
    </row>
    <row r="60" spans="1:7">
      <c r="A60" s="348" t="s">
        <v>147</v>
      </c>
      <c r="B60" s="348"/>
      <c r="C60" s="97" t="str">
        <f>'RVA CLIENT'!R25</f>
        <v>Doble</v>
      </c>
      <c r="D60" s="97" t="str">
        <f>'RVA CLIENT'!S25</f>
        <v>+</v>
      </c>
      <c r="E60" s="97">
        <f>'RVA CLIENT'!T25</f>
        <v>0</v>
      </c>
      <c r="F60" s="97" t="str">
        <f>'RVA CLIENT'!U25</f>
        <v>+</v>
      </c>
      <c r="G60" s="97">
        <f>'RVA CLIENT'!V25</f>
        <v>0</v>
      </c>
    </row>
    <row r="61" spans="1:7">
      <c r="A61" s="349" t="s">
        <v>287</v>
      </c>
      <c r="B61" s="349"/>
      <c r="C61" s="349"/>
      <c r="D61" s="349"/>
      <c r="E61" s="349" t="s">
        <v>289</v>
      </c>
      <c r="F61" s="349"/>
      <c r="G61" s="84" t="s">
        <v>89</v>
      </c>
    </row>
    <row r="62" spans="1:7">
      <c r="A62" s="335" t="str">
        <f>'RVA CLIENT'!P27</f>
        <v xml:space="preserve"> </v>
      </c>
      <c r="B62" s="335"/>
      <c r="C62" s="335"/>
      <c r="D62" s="335"/>
      <c r="E62" s="335" t="str">
        <f>'RVA CLIENT'!U27</f>
        <v xml:space="preserve"> </v>
      </c>
      <c r="F62" s="335"/>
      <c r="G62" s="99" t="str">
        <f>'RVA CLIENT'!T27</f>
        <v xml:space="preserve"> </v>
      </c>
    </row>
    <row r="63" spans="1:7">
      <c r="A63" s="335" t="str">
        <f>'RVA CLIENT'!P28</f>
        <v xml:space="preserve"> </v>
      </c>
      <c r="B63" s="335"/>
      <c r="C63" s="335"/>
      <c r="D63" s="335"/>
      <c r="E63" s="335" t="str">
        <f>'RVA CLIENT'!U28</f>
        <v xml:space="preserve"> </v>
      </c>
      <c r="F63" s="335"/>
      <c r="G63" s="99" t="str">
        <f>'RVA CLIENT'!T28</f>
        <v xml:space="preserve"> </v>
      </c>
    </row>
    <row r="64" spans="1:7">
      <c r="A64" s="335" t="str">
        <f>'RVA CLIENT'!P29</f>
        <v xml:space="preserve"> </v>
      </c>
      <c r="B64" s="335"/>
      <c r="C64" s="335"/>
      <c r="D64" s="335"/>
      <c r="E64" s="335" t="str">
        <f>'RVA CLIENT'!U29</f>
        <v xml:space="preserve"> </v>
      </c>
      <c r="F64" s="335"/>
      <c r="G64" s="99" t="str">
        <f>'RVA CLIENT'!T29</f>
        <v xml:space="preserve"> </v>
      </c>
    </row>
    <row r="65" spans="1:8">
      <c r="A65" s="335" t="str">
        <f>'RVA CLIENT'!P30</f>
        <v xml:space="preserve"> </v>
      </c>
      <c r="B65" s="335"/>
      <c r="C65" s="335"/>
      <c r="D65" s="335"/>
      <c r="E65" s="335" t="str">
        <f>'RVA CLIENT'!U30</f>
        <v xml:space="preserve"> </v>
      </c>
      <c r="F65" s="335"/>
      <c r="G65" s="99" t="str">
        <f>'RVA CLIENT'!T30</f>
        <v xml:space="preserve">  </v>
      </c>
    </row>
    <row r="66" spans="1:8">
      <c r="A66" s="335" t="str">
        <f>'RVA CLIENT'!P31</f>
        <v xml:space="preserve">  </v>
      </c>
      <c r="B66" s="335"/>
      <c r="C66" s="335"/>
      <c r="D66" s="335"/>
      <c r="E66" s="335" t="str">
        <f>'RVA CLIENT'!U31</f>
        <v xml:space="preserve"> </v>
      </c>
      <c r="F66" s="335"/>
      <c r="G66" s="99" t="str">
        <f>'RVA CLIENT'!T31</f>
        <v xml:space="preserve"> </v>
      </c>
    </row>
    <row r="67" spans="1:8">
      <c r="A67" s="13"/>
      <c r="B67" s="13"/>
      <c r="C67" s="13"/>
      <c r="D67" s="13"/>
      <c r="E67" s="13"/>
      <c r="F67" s="13"/>
      <c r="G67" s="13"/>
    </row>
    <row r="68" spans="1:8">
      <c r="A68" s="348" t="s">
        <v>148</v>
      </c>
      <c r="B68" s="348"/>
      <c r="C68" s="97" t="str">
        <f>'RVA CLIENT'!R33</f>
        <v>Doble</v>
      </c>
      <c r="D68" s="97" t="str">
        <f>'RVA CLIENT'!S33</f>
        <v>+</v>
      </c>
      <c r="E68" s="97">
        <f>'RVA CLIENT'!T33</f>
        <v>0</v>
      </c>
      <c r="F68" s="97" t="str">
        <f>'RVA CLIENT'!U33</f>
        <v>+</v>
      </c>
      <c r="G68" s="97">
        <f>'RVA CLIENT'!V33</f>
        <v>0</v>
      </c>
      <c r="H68"/>
    </row>
    <row r="69" spans="1:8">
      <c r="A69" s="349" t="s">
        <v>287</v>
      </c>
      <c r="B69" s="349"/>
      <c r="C69" s="349"/>
      <c r="D69" s="349"/>
      <c r="E69" s="349" t="s">
        <v>289</v>
      </c>
      <c r="F69" s="349"/>
      <c r="G69" s="84" t="s">
        <v>89</v>
      </c>
      <c r="H69"/>
    </row>
    <row r="70" spans="1:8">
      <c r="A70" s="335" t="str">
        <f>'RVA CLIENT'!P35</f>
        <v xml:space="preserve"> </v>
      </c>
      <c r="B70" s="335"/>
      <c r="C70" s="335"/>
      <c r="D70" s="335"/>
      <c r="E70" s="335" t="str">
        <f>'RVA CLIENT'!U35</f>
        <v xml:space="preserve"> </v>
      </c>
      <c r="F70" s="335"/>
      <c r="G70" s="99" t="str">
        <f>'RVA CLIENT'!T35</f>
        <v xml:space="preserve"> </v>
      </c>
      <c r="H70"/>
    </row>
    <row r="71" spans="1:8">
      <c r="A71" s="335" t="str">
        <f>'RVA CLIENT'!P36</f>
        <v xml:space="preserve"> </v>
      </c>
      <c r="B71" s="335"/>
      <c r="C71" s="335"/>
      <c r="D71" s="335"/>
      <c r="E71" s="335" t="str">
        <f>'RVA CLIENT'!U36</f>
        <v xml:space="preserve"> </v>
      </c>
      <c r="F71" s="335"/>
      <c r="G71" s="99" t="str">
        <f>'RVA CLIENT'!T36</f>
        <v xml:space="preserve"> </v>
      </c>
      <c r="H71"/>
    </row>
    <row r="72" spans="1:8">
      <c r="A72" s="335" t="str">
        <f>'RVA CLIENT'!P37</f>
        <v xml:space="preserve"> </v>
      </c>
      <c r="B72" s="335"/>
      <c r="C72" s="335"/>
      <c r="D72" s="335"/>
      <c r="E72" s="335" t="str">
        <f>'RVA CLIENT'!U37</f>
        <v xml:space="preserve"> </v>
      </c>
      <c r="F72" s="335"/>
      <c r="G72" s="99" t="str">
        <f>'RVA CLIENT'!T37</f>
        <v xml:space="preserve">  </v>
      </c>
      <c r="H72"/>
    </row>
    <row r="73" spans="1:8">
      <c r="A73" s="335" t="str">
        <f>'RVA CLIENT'!P38</f>
        <v xml:space="preserve"> </v>
      </c>
      <c r="B73" s="335"/>
      <c r="C73" s="335"/>
      <c r="D73" s="335"/>
      <c r="E73" s="335" t="str">
        <f>'RVA CLIENT'!U38</f>
        <v xml:space="preserve"> </v>
      </c>
      <c r="F73" s="335"/>
      <c r="G73" s="99" t="str">
        <f>'RVA CLIENT'!T38</f>
        <v xml:space="preserve"> </v>
      </c>
      <c r="H73"/>
    </row>
    <row r="74" spans="1:8">
      <c r="A74" s="335" t="str">
        <f>'RVA CLIENT'!P39</f>
        <v xml:space="preserve"> </v>
      </c>
      <c r="B74" s="335"/>
      <c r="C74" s="335"/>
      <c r="D74" s="335"/>
      <c r="E74" s="335" t="str">
        <f>'RVA CLIENT'!U39</f>
        <v xml:space="preserve"> </v>
      </c>
      <c r="F74" s="335"/>
      <c r="G74" s="99" t="str">
        <f>'RVA CLIENT'!T39</f>
        <v xml:space="preserve"> </v>
      </c>
      <c r="H74"/>
    </row>
    <row r="75" spans="1:8">
      <c r="A75" s="13"/>
      <c r="B75" s="13"/>
      <c r="C75" s="13"/>
      <c r="D75" s="13"/>
      <c r="E75" s="13"/>
      <c r="F75" s="13"/>
      <c r="G75" s="13"/>
    </row>
    <row r="76" spans="1:8">
      <c r="A76" s="348" t="s">
        <v>149</v>
      </c>
      <c r="B76" s="348"/>
      <c r="C76" s="97" t="str">
        <f>'RVA CLIENT'!R41</f>
        <v>Doble</v>
      </c>
      <c r="D76" s="97" t="str">
        <f>'RVA CLIENT'!S41</f>
        <v>+</v>
      </c>
      <c r="E76" s="97">
        <f>'RVA CLIENT'!T41</f>
        <v>0</v>
      </c>
      <c r="F76" s="97" t="str">
        <f>'RVA CLIENT'!U41</f>
        <v>+</v>
      </c>
      <c r="G76" s="97">
        <f>'RVA CLIENT'!V41</f>
        <v>0</v>
      </c>
    </row>
    <row r="77" spans="1:8">
      <c r="A77" s="349" t="s">
        <v>287</v>
      </c>
      <c r="B77" s="349"/>
      <c r="C77" s="349"/>
      <c r="D77" s="349"/>
      <c r="E77" s="349" t="s">
        <v>289</v>
      </c>
      <c r="F77" s="349"/>
      <c r="G77" s="84" t="s">
        <v>89</v>
      </c>
    </row>
    <row r="78" spans="1:8">
      <c r="A78" s="335" t="str">
        <f>'RVA CLIENT'!P43</f>
        <v xml:space="preserve"> </v>
      </c>
      <c r="B78" s="335"/>
      <c r="C78" s="335"/>
      <c r="D78" s="335"/>
      <c r="E78" s="335" t="str">
        <f>'RVA CLIENT'!U43</f>
        <v xml:space="preserve"> </v>
      </c>
      <c r="F78" s="335"/>
      <c r="G78" s="99" t="str">
        <f>'RVA CLIENT'!T43</f>
        <v xml:space="preserve"> </v>
      </c>
    </row>
    <row r="79" spans="1:8">
      <c r="A79" s="335" t="str">
        <f>'RVA CLIENT'!P44</f>
        <v xml:space="preserve"> </v>
      </c>
      <c r="B79" s="335"/>
      <c r="C79" s="335"/>
      <c r="D79" s="335"/>
      <c r="E79" s="335" t="str">
        <f>'RVA CLIENT'!U44</f>
        <v xml:space="preserve"> </v>
      </c>
      <c r="F79" s="335"/>
      <c r="G79" s="99" t="str">
        <f>'RVA CLIENT'!T44</f>
        <v xml:space="preserve"> </v>
      </c>
    </row>
    <row r="80" spans="1:8">
      <c r="A80" s="335" t="str">
        <f>'RVA CLIENT'!P45</f>
        <v xml:space="preserve"> </v>
      </c>
      <c r="B80" s="335"/>
      <c r="C80" s="335"/>
      <c r="D80" s="335"/>
      <c r="E80" s="335" t="str">
        <f>'RVA CLIENT'!U45</f>
        <v xml:space="preserve"> </v>
      </c>
      <c r="F80" s="335"/>
      <c r="G80" s="99" t="str">
        <f>'RVA CLIENT'!T45</f>
        <v xml:space="preserve"> </v>
      </c>
    </row>
    <row r="81" spans="1:7">
      <c r="A81" s="335" t="str">
        <f>'RVA CLIENT'!P46</f>
        <v xml:space="preserve"> </v>
      </c>
      <c r="B81" s="335"/>
      <c r="C81" s="335"/>
      <c r="D81" s="335"/>
      <c r="E81" s="335" t="str">
        <f>'RVA CLIENT'!U46</f>
        <v xml:space="preserve"> </v>
      </c>
      <c r="F81" s="335"/>
      <c r="G81" s="99" t="str">
        <f>'RVA CLIENT'!T46</f>
        <v xml:space="preserve"> </v>
      </c>
    </row>
    <row r="82" spans="1:7">
      <c r="A82" s="335" t="str">
        <f>'RVA CLIENT'!P47</f>
        <v xml:space="preserve"> </v>
      </c>
      <c r="B82" s="335"/>
      <c r="C82" s="335"/>
      <c r="D82" s="335"/>
      <c r="E82" s="335" t="str">
        <f>'RVA CLIENT'!U47</f>
        <v xml:space="preserve"> </v>
      </c>
      <c r="F82" s="335"/>
      <c r="G82" s="99" t="str">
        <f>'RVA CLIENT'!T47</f>
        <v xml:space="preserve"> </v>
      </c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348" t="s">
        <v>180</v>
      </c>
      <c r="B84" s="348"/>
      <c r="C84" s="97" t="str">
        <f>'RVA NOSOTROS'!R1</f>
        <v>Doble</v>
      </c>
      <c r="D84" s="97" t="str">
        <f>'RVA NOSOTROS'!S1</f>
        <v>+</v>
      </c>
      <c r="E84" s="97">
        <f>'RVA NOSOTROS'!T1</f>
        <v>0</v>
      </c>
      <c r="F84" s="97" t="str">
        <f>'RVA NOSOTROS'!U1</f>
        <v>+</v>
      </c>
      <c r="G84" s="97">
        <f>'RVA NOSOTROS'!V1</f>
        <v>0</v>
      </c>
    </row>
    <row r="85" spans="1:7">
      <c r="A85" s="349" t="s">
        <v>287</v>
      </c>
      <c r="B85" s="349"/>
      <c r="C85" s="349"/>
      <c r="D85" s="349"/>
      <c r="E85" s="349" t="s">
        <v>289</v>
      </c>
      <c r="F85" s="349"/>
      <c r="G85" s="84" t="s">
        <v>89</v>
      </c>
    </row>
    <row r="86" spans="1:7">
      <c r="A86" s="335" t="str">
        <f>'RVA CLIENT'!X3</f>
        <v xml:space="preserve"> </v>
      </c>
      <c r="B86" s="335"/>
      <c r="C86" s="335"/>
      <c r="D86" s="335"/>
      <c r="E86" s="335" t="str">
        <f>'RVA CLIENT'!AC3</f>
        <v xml:space="preserve"> </v>
      </c>
      <c r="F86" s="335"/>
      <c r="G86" s="99" t="str">
        <f>'RVA CLIENT'!AB3</f>
        <v xml:space="preserve"> </v>
      </c>
    </row>
    <row r="87" spans="1:7">
      <c r="A87" s="335" t="str">
        <f>'RVA CLIENT'!X4</f>
        <v xml:space="preserve"> </v>
      </c>
      <c r="B87" s="335"/>
      <c r="C87" s="335"/>
      <c r="D87" s="335"/>
      <c r="E87" s="335" t="str">
        <f>'RVA CLIENT'!AC4</f>
        <v xml:space="preserve"> </v>
      </c>
      <c r="F87" s="335"/>
      <c r="G87" s="99" t="str">
        <f>'RVA CLIENT'!AB4</f>
        <v xml:space="preserve"> </v>
      </c>
    </row>
    <row r="88" spans="1:7">
      <c r="A88" s="335" t="str">
        <f>'RVA CLIENT'!X5</f>
        <v xml:space="preserve"> </v>
      </c>
      <c r="B88" s="335"/>
      <c r="C88" s="335"/>
      <c r="D88" s="335"/>
      <c r="E88" s="335" t="str">
        <f>'RVA CLIENT'!AC5</f>
        <v xml:space="preserve"> </v>
      </c>
      <c r="F88" s="335"/>
      <c r="G88" s="99" t="str">
        <f>'RVA CLIENT'!AB5</f>
        <v xml:space="preserve"> </v>
      </c>
    </row>
    <row r="89" spans="1:7">
      <c r="A89" s="335" t="str">
        <f>'RVA CLIENT'!X6</f>
        <v xml:space="preserve"> </v>
      </c>
      <c r="B89" s="335"/>
      <c r="C89" s="335"/>
      <c r="D89" s="335"/>
      <c r="E89" s="335" t="str">
        <f>'RVA CLIENT'!AC6</f>
        <v xml:space="preserve"> </v>
      </c>
      <c r="F89" s="335"/>
      <c r="G89" s="99" t="str">
        <f>'RVA CLIENT'!AB6</f>
        <v xml:space="preserve"> </v>
      </c>
    </row>
    <row r="90" spans="1:7">
      <c r="A90" s="335" t="str">
        <f>'RVA CLIENT'!X7</f>
        <v xml:space="preserve"> </v>
      </c>
      <c r="B90" s="335"/>
      <c r="C90" s="335"/>
      <c r="D90" s="335"/>
      <c r="E90" s="335" t="str">
        <f>'RVA CLIENT'!AC7</f>
        <v xml:space="preserve"> </v>
      </c>
      <c r="F90" s="335"/>
      <c r="G90" s="99" t="str">
        <f>'RVA CLIENT'!AB7</f>
        <v xml:space="preserve"> </v>
      </c>
    </row>
    <row r="91" spans="1:7">
      <c r="A91" s="89"/>
      <c r="B91" s="89"/>
      <c r="C91" s="89"/>
      <c r="D91" s="89"/>
      <c r="E91" s="89"/>
      <c r="F91" s="89"/>
      <c r="G91" s="89"/>
    </row>
    <row r="92" spans="1:7">
      <c r="A92" s="348" t="s">
        <v>181</v>
      </c>
      <c r="B92" s="348"/>
      <c r="C92" s="97">
        <f>'RVA NOSOTROS'!R9</f>
        <v>0</v>
      </c>
      <c r="D92" s="97">
        <f>'RVA NOSOTROS'!S9</f>
        <v>0</v>
      </c>
      <c r="E92" s="97">
        <f>'RVA NOSOTROS'!T9</f>
        <v>0</v>
      </c>
      <c r="F92" s="97">
        <f>'RVA NOSOTROS'!U9</f>
        <v>0</v>
      </c>
      <c r="G92" s="97">
        <f>'RVA NOSOTROS'!V9</f>
        <v>0</v>
      </c>
    </row>
    <row r="93" spans="1:7">
      <c r="A93" s="349" t="s">
        <v>287</v>
      </c>
      <c r="B93" s="349"/>
      <c r="C93" s="349"/>
      <c r="D93" s="349"/>
      <c r="E93" s="349" t="s">
        <v>289</v>
      </c>
      <c r="F93" s="349"/>
      <c r="G93" s="84" t="s">
        <v>89</v>
      </c>
    </row>
    <row r="94" spans="1:7">
      <c r="A94" s="335" t="str">
        <f>'RVA CLIENT'!X11</f>
        <v xml:space="preserve"> </v>
      </c>
      <c r="B94" s="335"/>
      <c r="C94" s="335"/>
      <c r="D94" s="335"/>
      <c r="E94" s="335" t="str">
        <f>'RVA CLIENT'!AC11</f>
        <v xml:space="preserve"> </v>
      </c>
      <c r="F94" s="335"/>
      <c r="G94" s="99" t="str">
        <f>'RVA CLIENT'!AB11</f>
        <v xml:space="preserve"> </v>
      </c>
    </row>
    <row r="95" spans="1:7">
      <c r="A95" s="335" t="str">
        <f>'RVA CLIENT'!X12</f>
        <v xml:space="preserve"> </v>
      </c>
      <c r="B95" s="335"/>
      <c r="C95" s="335"/>
      <c r="D95" s="335"/>
      <c r="E95" s="335" t="str">
        <f>'RVA CLIENT'!AC12</f>
        <v xml:space="preserve"> </v>
      </c>
      <c r="F95" s="335"/>
      <c r="G95" s="99" t="str">
        <f>'RVA CLIENT'!AB12</f>
        <v xml:space="preserve"> </v>
      </c>
    </row>
    <row r="96" spans="1:7">
      <c r="A96" s="335" t="str">
        <f>'RVA CLIENT'!X13</f>
        <v xml:space="preserve">  </v>
      </c>
      <c r="B96" s="335"/>
      <c r="C96" s="335"/>
      <c r="D96" s="335"/>
      <c r="E96" s="335" t="str">
        <f>'RVA CLIENT'!AC13</f>
        <v xml:space="preserve"> </v>
      </c>
      <c r="F96" s="335"/>
      <c r="G96" s="99" t="str">
        <f>'RVA CLIENT'!AB13</f>
        <v xml:space="preserve"> </v>
      </c>
    </row>
    <row r="97" spans="1:22">
      <c r="A97" s="335" t="str">
        <f>'RVA CLIENT'!X14</f>
        <v xml:space="preserve"> </v>
      </c>
      <c r="B97" s="335"/>
      <c r="C97" s="335"/>
      <c r="D97" s="335"/>
      <c r="E97" s="335" t="str">
        <f>'RVA CLIENT'!AC14</f>
        <v xml:space="preserve"> </v>
      </c>
      <c r="F97" s="335"/>
      <c r="G97" s="99" t="str">
        <f>'RVA CLIENT'!AB14</f>
        <v xml:space="preserve"> </v>
      </c>
    </row>
    <row r="98" spans="1:22">
      <c r="A98" s="335" t="str">
        <f>'RVA CLIENT'!X15</f>
        <v xml:space="preserve"> </v>
      </c>
      <c r="B98" s="335"/>
      <c r="C98" s="335"/>
      <c r="D98" s="335"/>
      <c r="E98" s="335" t="str">
        <f>'RVA CLIENT'!AC15</f>
        <v xml:space="preserve"> </v>
      </c>
      <c r="F98" s="335"/>
      <c r="G98" s="99" t="str">
        <f>'RVA CLIENT'!AB15</f>
        <v xml:space="preserve"> </v>
      </c>
    </row>
    <row r="99" spans="1:22">
      <c r="A99" s="89"/>
      <c r="B99" s="89"/>
      <c r="C99" s="89"/>
      <c r="D99" s="89"/>
      <c r="E99" s="89"/>
      <c r="F99" s="89"/>
      <c r="G99" s="89"/>
    </row>
    <row r="100" spans="1:22">
      <c r="H100"/>
      <c r="I100"/>
      <c r="J100"/>
      <c r="K100"/>
      <c r="L100"/>
      <c r="M100"/>
      <c r="N100"/>
      <c r="O100"/>
      <c r="P100"/>
      <c r="Q100"/>
      <c r="R100"/>
      <c r="V100"/>
    </row>
    <row r="101" spans="1:22">
      <c r="H101"/>
      <c r="I101"/>
      <c r="J101"/>
      <c r="K101"/>
      <c r="L101"/>
      <c r="M101"/>
      <c r="N101"/>
      <c r="O101"/>
      <c r="P101"/>
      <c r="Q101"/>
      <c r="R101"/>
      <c r="V101"/>
    </row>
    <row r="102" spans="1:22">
      <c r="H102"/>
      <c r="I102"/>
      <c r="J102"/>
      <c r="K102"/>
      <c r="L102"/>
      <c r="M102"/>
      <c r="N102"/>
      <c r="O102"/>
      <c r="P102"/>
      <c r="Q102"/>
      <c r="R102"/>
      <c r="V102"/>
    </row>
    <row r="103" spans="1:22">
      <c r="H103"/>
      <c r="I103"/>
      <c r="J103"/>
      <c r="K103"/>
      <c r="L103"/>
      <c r="M103"/>
      <c r="N103"/>
      <c r="O103"/>
      <c r="P103"/>
      <c r="Q103"/>
      <c r="R103"/>
      <c r="V103"/>
    </row>
    <row r="104" spans="1:22">
      <c r="H104"/>
      <c r="I104"/>
      <c r="J104"/>
      <c r="K104"/>
      <c r="L104"/>
      <c r="M104"/>
      <c r="N104"/>
      <c r="O104"/>
      <c r="P104"/>
      <c r="Q104"/>
      <c r="R104"/>
      <c r="V104"/>
    </row>
    <row r="105" spans="1:22">
      <c r="H105"/>
      <c r="I105"/>
      <c r="J105"/>
      <c r="K105"/>
      <c r="L105"/>
      <c r="M105"/>
      <c r="N105"/>
      <c r="O105"/>
      <c r="P105"/>
      <c r="Q105"/>
      <c r="R105"/>
      <c r="V105"/>
    </row>
    <row r="106" spans="1:22">
      <c r="H106"/>
      <c r="I106"/>
      <c r="J106"/>
      <c r="K106"/>
      <c r="L106"/>
      <c r="M106"/>
      <c r="N106"/>
      <c r="O106"/>
      <c r="P106"/>
      <c r="Q106"/>
      <c r="R106"/>
      <c r="V106"/>
    </row>
    <row r="107" spans="1:22">
      <c r="A107" s="89"/>
      <c r="B107" s="89"/>
      <c r="C107" s="89"/>
      <c r="D107" s="89"/>
      <c r="E107" s="89"/>
      <c r="F107" s="89"/>
      <c r="G107" s="89"/>
    </row>
    <row r="108" spans="1:22">
      <c r="H108"/>
      <c r="I108"/>
      <c r="J108"/>
      <c r="K108"/>
      <c r="L108"/>
      <c r="M108"/>
      <c r="N108"/>
      <c r="O108"/>
      <c r="P108"/>
      <c r="Q108"/>
      <c r="R108"/>
      <c r="V108"/>
    </row>
    <row r="109" spans="1:22">
      <c r="H109"/>
      <c r="I109"/>
      <c r="J109"/>
      <c r="K109"/>
      <c r="L109"/>
      <c r="M109"/>
      <c r="N109"/>
      <c r="O109"/>
      <c r="P109"/>
      <c r="Q109"/>
      <c r="R109"/>
      <c r="V109"/>
    </row>
    <row r="110" spans="1:22">
      <c r="H110"/>
      <c r="I110"/>
      <c r="J110"/>
      <c r="K110"/>
      <c r="L110"/>
      <c r="M110"/>
      <c r="N110"/>
      <c r="O110"/>
      <c r="P110"/>
      <c r="Q110"/>
      <c r="R110"/>
      <c r="V110"/>
    </row>
    <row r="111" spans="1:22">
      <c r="H111"/>
      <c r="I111"/>
      <c r="J111"/>
      <c r="K111"/>
      <c r="L111"/>
      <c r="M111"/>
      <c r="N111"/>
      <c r="O111"/>
      <c r="P111"/>
      <c r="Q111"/>
      <c r="R111"/>
      <c r="V111"/>
    </row>
    <row r="112" spans="1:22">
      <c r="H112"/>
      <c r="I112"/>
      <c r="J112"/>
      <c r="K112"/>
      <c r="L112"/>
      <c r="M112"/>
      <c r="N112"/>
      <c r="O112"/>
      <c r="P112"/>
      <c r="Q112"/>
      <c r="R112"/>
      <c r="V112"/>
    </row>
    <row r="113" spans="1:22">
      <c r="H113"/>
      <c r="I113"/>
      <c r="J113"/>
      <c r="K113"/>
      <c r="L113"/>
      <c r="M113"/>
      <c r="N113"/>
      <c r="O113"/>
      <c r="P113"/>
      <c r="Q113"/>
      <c r="R113"/>
      <c r="V113"/>
    </row>
    <row r="114" spans="1:22">
      <c r="H114"/>
      <c r="I114"/>
      <c r="J114"/>
      <c r="K114"/>
      <c r="L114"/>
      <c r="M114"/>
      <c r="N114"/>
      <c r="O114"/>
      <c r="P114"/>
      <c r="Q114"/>
      <c r="R114"/>
      <c r="V114"/>
    </row>
    <row r="115" spans="1:22">
      <c r="A115" s="89"/>
      <c r="B115" s="89"/>
      <c r="C115" s="89"/>
      <c r="D115" s="89"/>
      <c r="E115" s="89"/>
      <c r="F115" s="89"/>
      <c r="G115" s="89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9"/>
      <c r="B123" s="89"/>
      <c r="C123" s="89"/>
      <c r="D123" s="89"/>
      <c r="E123" s="89"/>
      <c r="F123" s="89"/>
      <c r="G123" s="89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9"/>
      <c r="B134" s="89"/>
      <c r="C134" s="89"/>
      <c r="D134" s="89"/>
      <c r="E134" s="89"/>
      <c r="F134" s="89"/>
      <c r="G134" s="89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9"/>
      <c r="B135" s="89"/>
      <c r="C135" s="89"/>
      <c r="D135" s="89"/>
      <c r="E135" s="89"/>
      <c r="F135" s="89"/>
      <c r="G135" s="89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9"/>
      <c r="B136" s="89"/>
      <c r="C136" s="89"/>
      <c r="D136" s="89"/>
      <c r="E136" s="89"/>
      <c r="F136" s="89"/>
      <c r="G136" s="89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9"/>
      <c r="B137" s="89"/>
      <c r="C137" s="89"/>
      <c r="D137" s="89"/>
      <c r="E137" s="89"/>
      <c r="F137" s="89"/>
      <c r="G137" s="89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9"/>
      <c r="B138" s="89"/>
      <c r="C138" s="89"/>
      <c r="D138" s="89"/>
      <c r="E138" s="89"/>
      <c r="F138" s="89"/>
      <c r="G138" s="89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9"/>
      <c r="B139" s="89"/>
      <c r="C139" s="89"/>
      <c r="D139" s="89"/>
      <c r="E139" s="89"/>
      <c r="F139" s="89"/>
      <c r="G139" s="89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9"/>
      <c r="B140" s="89"/>
      <c r="C140" s="89"/>
      <c r="D140" s="89"/>
      <c r="E140" s="89"/>
      <c r="F140" s="89"/>
      <c r="G140" s="89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9"/>
      <c r="B141" s="89"/>
      <c r="C141" s="89"/>
      <c r="D141" s="89"/>
      <c r="E141" s="89"/>
      <c r="F141" s="89"/>
      <c r="G141" s="89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9"/>
      <c r="B142" s="89"/>
      <c r="C142" s="89"/>
      <c r="D142" s="89"/>
      <c r="E142" s="89"/>
      <c r="F142" s="89"/>
      <c r="G142" s="89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192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6:D46"/>
    <mergeCell ref="A47:D47"/>
    <mergeCell ref="A48:D48"/>
    <mergeCell ref="A49:D49"/>
    <mergeCell ref="A50:D50"/>
    <mergeCell ref="A54:D54"/>
    <mergeCell ref="A55:D55"/>
    <mergeCell ref="A56:D56"/>
    <mergeCell ref="A57:D57"/>
    <mergeCell ref="A58:D58"/>
    <mergeCell ref="A19:B19"/>
    <mergeCell ref="A20:B20"/>
    <mergeCell ref="A21:B21"/>
    <mergeCell ref="A22:B22"/>
    <mergeCell ref="A74:D74"/>
    <mergeCell ref="A78:D78"/>
    <mergeCell ref="A79:D79"/>
    <mergeCell ref="A29:D29"/>
    <mergeCell ref="A30:D30"/>
    <mergeCell ref="A31:D31"/>
    <mergeCell ref="A32:D32"/>
    <mergeCell ref="A33:D33"/>
    <mergeCell ref="A34:D34"/>
    <mergeCell ref="A38:D38"/>
    <mergeCell ref="A39:D39"/>
    <mergeCell ref="A40:D40"/>
    <mergeCell ref="A37:D37"/>
    <mergeCell ref="A44:B44"/>
    <mergeCell ref="A62:D62"/>
    <mergeCell ref="A63:D63"/>
    <mergeCell ref="A64:D64"/>
    <mergeCell ref="A65:D65"/>
    <mergeCell ref="B1:G1"/>
    <mergeCell ref="A2:G2"/>
    <mergeCell ref="B5:C5"/>
    <mergeCell ref="B6:G6"/>
    <mergeCell ref="B7:G7"/>
    <mergeCell ref="E32:F32"/>
    <mergeCell ref="F11:G11"/>
    <mergeCell ref="D11:E11"/>
    <mergeCell ref="A28:B28"/>
    <mergeCell ref="E29:F29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33:F33"/>
    <mergeCell ref="E34:F34"/>
    <mergeCell ref="E30:F30"/>
    <mergeCell ref="E31:F31"/>
    <mergeCell ref="E39:F39"/>
    <mergeCell ref="E40:F40"/>
    <mergeCell ref="A36:B36"/>
    <mergeCell ref="E37:F37"/>
    <mergeCell ref="E38:F38"/>
    <mergeCell ref="E45:F45"/>
    <mergeCell ref="E46:F46"/>
    <mergeCell ref="E41:F41"/>
    <mergeCell ref="E42:F42"/>
    <mergeCell ref="A41:D41"/>
    <mergeCell ref="A42:D42"/>
    <mergeCell ref="A45:D45"/>
    <mergeCell ref="E49:F49"/>
    <mergeCell ref="E50:F50"/>
    <mergeCell ref="E47:F47"/>
    <mergeCell ref="E48:F48"/>
    <mergeCell ref="E55:F55"/>
    <mergeCell ref="E56:F56"/>
    <mergeCell ref="A52:B52"/>
    <mergeCell ref="E53:F53"/>
    <mergeCell ref="E54:F54"/>
    <mergeCell ref="A53:D53"/>
    <mergeCell ref="A60:B60"/>
    <mergeCell ref="E61:F61"/>
    <mergeCell ref="E62:F62"/>
    <mergeCell ref="E57:F57"/>
    <mergeCell ref="E58:F58"/>
    <mergeCell ref="A61:D61"/>
    <mergeCell ref="E65:F65"/>
    <mergeCell ref="E66:F66"/>
    <mergeCell ref="E63:F63"/>
    <mergeCell ref="E64:F64"/>
    <mergeCell ref="E71:F71"/>
    <mergeCell ref="E72:F72"/>
    <mergeCell ref="A68:B68"/>
    <mergeCell ref="E69:F69"/>
    <mergeCell ref="E70:F70"/>
    <mergeCell ref="A69:D69"/>
    <mergeCell ref="A66:D66"/>
    <mergeCell ref="A70:D70"/>
    <mergeCell ref="A71:D71"/>
    <mergeCell ref="A72:D72"/>
    <mergeCell ref="E73:F73"/>
    <mergeCell ref="E74:F74"/>
    <mergeCell ref="E81:F81"/>
    <mergeCell ref="E79:F79"/>
    <mergeCell ref="E80:F80"/>
    <mergeCell ref="A77:D77"/>
    <mergeCell ref="A81:D81"/>
    <mergeCell ref="A84:B84"/>
    <mergeCell ref="E85:F85"/>
    <mergeCell ref="A80:D80"/>
    <mergeCell ref="A73:D73"/>
    <mergeCell ref="E86:F86"/>
    <mergeCell ref="A76:B76"/>
    <mergeCell ref="E77:F77"/>
    <mergeCell ref="E78:F78"/>
    <mergeCell ref="E82:F82"/>
    <mergeCell ref="A85:D85"/>
    <mergeCell ref="A82:D82"/>
    <mergeCell ref="A86:D86"/>
    <mergeCell ref="E87:F87"/>
    <mergeCell ref="E88:F88"/>
    <mergeCell ref="E89:F89"/>
    <mergeCell ref="A87:D87"/>
    <mergeCell ref="A88:D88"/>
    <mergeCell ref="A89:D89"/>
    <mergeCell ref="E90:F90"/>
    <mergeCell ref="A92:B92"/>
    <mergeCell ref="E93:F93"/>
    <mergeCell ref="E94:F94"/>
    <mergeCell ref="A93:D93"/>
    <mergeCell ref="A90:D90"/>
    <mergeCell ref="A94:D94"/>
    <mergeCell ref="E95:F95"/>
    <mergeCell ref="E96:F96"/>
    <mergeCell ref="E97:F97"/>
    <mergeCell ref="A95:D95"/>
    <mergeCell ref="A96:D96"/>
    <mergeCell ref="A97:D97"/>
    <mergeCell ref="E98:F98"/>
    <mergeCell ref="A98:D98"/>
    <mergeCell ref="E3:G3"/>
    <mergeCell ref="E4:G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9"/>
    <col min="3" max="3" width="11.42578125" style="104"/>
    <col min="4" max="9" width="11.42578125" style="89"/>
    <col min="10" max="10" width="11.42578125" style="104"/>
    <col min="11" max="16" width="11.42578125" style="89"/>
    <col min="17" max="17" width="11.42578125" style="104"/>
    <col min="18" max="22" width="11.42578125" style="89"/>
  </cols>
  <sheetData>
    <row r="1" spans="1:119" s="8" customFormat="1">
      <c r="A1" s="168"/>
      <c r="B1" s="168"/>
      <c r="C1" s="149"/>
      <c r="D1" s="168"/>
      <c r="E1" s="168"/>
      <c r="F1" s="168"/>
      <c r="G1" s="168"/>
      <c r="H1" s="168"/>
      <c r="I1" s="168"/>
      <c r="J1" s="149"/>
      <c r="K1" s="168"/>
      <c r="L1" s="168"/>
      <c r="M1" s="168"/>
      <c r="N1" s="168"/>
      <c r="O1" s="168"/>
      <c r="P1" s="168"/>
      <c r="Q1" s="149"/>
      <c r="R1" s="168"/>
      <c r="S1" s="168"/>
      <c r="T1" s="168"/>
      <c r="U1" s="168"/>
      <c r="V1" s="168"/>
      <c r="W1" s="168"/>
      <c r="X1" s="149"/>
      <c r="Y1" s="168"/>
      <c r="Z1" s="168"/>
      <c r="AA1" s="168"/>
      <c r="AB1" s="168"/>
      <c r="AC1" s="168"/>
      <c r="AD1" s="168"/>
      <c r="AE1" s="149"/>
      <c r="AF1" s="168"/>
      <c r="AG1" s="168"/>
      <c r="AH1" s="168"/>
      <c r="AI1" s="168"/>
      <c r="AJ1" s="168"/>
      <c r="AK1" s="168"/>
      <c r="AL1" s="149"/>
      <c r="AM1" s="168"/>
      <c r="AN1" s="168"/>
      <c r="AO1" s="168"/>
      <c r="AP1" s="168"/>
      <c r="AQ1" s="168"/>
      <c r="AR1" s="168"/>
      <c r="AS1" s="149"/>
      <c r="AT1" s="168"/>
      <c r="AU1" s="168"/>
      <c r="AV1" s="168"/>
      <c r="AW1" s="168"/>
      <c r="AX1" s="168"/>
      <c r="AY1" s="168"/>
      <c r="AZ1" s="149"/>
      <c r="BA1" s="168"/>
      <c r="BB1" s="168"/>
      <c r="BC1" s="168"/>
      <c r="BD1" s="168"/>
      <c r="BE1" s="168"/>
      <c r="BF1" s="168"/>
      <c r="BG1" s="149"/>
      <c r="BH1" s="168"/>
      <c r="BI1" s="168"/>
      <c r="BJ1" s="168"/>
      <c r="BK1" s="168"/>
      <c r="BL1" s="168"/>
      <c r="BM1" s="168"/>
      <c r="BN1" s="149"/>
      <c r="BO1" s="168"/>
      <c r="BP1" s="168"/>
      <c r="BQ1" s="168"/>
      <c r="BR1" s="168"/>
      <c r="BS1" s="168"/>
      <c r="BT1" s="168"/>
      <c r="BU1" s="149"/>
      <c r="BV1" s="168"/>
      <c r="BW1" s="168"/>
      <c r="BX1" s="168"/>
      <c r="BY1" s="168"/>
      <c r="BZ1" s="168"/>
      <c r="CA1" s="168"/>
      <c r="CB1" s="149"/>
      <c r="CC1" s="168"/>
      <c r="CD1" s="168"/>
      <c r="CE1" s="168"/>
      <c r="CF1" s="168"/>
      <c r="CG1" s="168"/>
      <c r="CH1" s="168"/>
      <c r="CI1" s="149"/>
      <c r="CJ1" s="168"/>
      <c r="CK1" s="168"/>
      <c r="CL1" s="168"/>
      <c r="CM1" s="168"/>
      <c r="CN1" s="168"/>
      <c r="CO1" s="168"/>
      <c r="CP1" s="149"/>
      <c r="CQ1" s="168"/>
      <c r="CR1" s="168"/>
      <c r="CS1" s="168"/>
      <c r="CT1" s="168"/>
      <c r="CU1" s="168"/>
      <c r="CV1" s="168"/>
      <c r="CW1" s="149"/>
      <c r="CX1" s="168"/>
      <c r="CY1" s="168"/>
      <c r="CZ1" s="168"/>
      <c r="DA1" s="168"/>
      <c r="DB1" s="168"/>
      <c r="DC1" s="168"/>
      <c r="DD1" s="149"/>
      <c r="DE1" s="168"/>
      <c r="DF1" s="168"/>
      <c r="DG1" s="168"/>
      <c r="DH1" s="168"/>
    </row>
    <row r="2" spans="1:119" s="8" customFormat="1">
      <c r="A2" s="168"/>
      <c r="B2" s="168"/>
      <c r="C2" s="149"/>
      <c r="D2" s="168"/>
      <c r="E2" s="168"/>
      <c r="F2" s="168"/>
      <c r="G2" s="168"/>
      <c r="H2" s="168"/>
      <c r="I2" s="168"/>
      <c r="J2" s="149"/>
      <c r="K2" s="168"/>
      <c r="L2" s="168"/>
      <c r="M2" s="168"/>
      <c r="N2" s="168"/>
      <c r="O2" s="168"/>
      <c r="P2" s="168"/>
      <c r="Q2" s="149"/>
      <c r="R2" s="168"/>
      <c r="S2" s="168"/>
      <c r="T2" s="168"/>
      <c r="U2" s="168"/>
      <c r="V2" s="168"/>
      <c r="W2" s="168"/>
      <c r="X2" s="149"/>
      <c r="Y2" s="168"/>
      <c r="Z2" s="168"/>
      <c r="AA2" s="168"/>
      <c r="AB2" s="168"/>
      <c r="AC2" s="168"/>
      <c r="AD2" s="168"/>
      <c r="AE2" s="149"/>
      <c r="AF2" s="168"/>
      <c r="AG2" s="168"/>
      <c r="AH2" s="168"/>
      <c r="AI2" s="168"/>
      <c r="AJ2" s="168"/>
      <c r="AK2" s="168"/>
      <c r="AL2" s="149"/>
      <c r="AM2" s="168"/>
      <c r="AN2" s="168"/>
      <c r="AO2" s="168"/>
      <c r="AP2" s="168"/>
      <c r="AQ2" s="168"/>
      <c r="AR2" s="168"/>
      <c r="AS2" s="149"/>
      <c r="AT2" s="168"/>
      <c r="AU2" s="168"/>
      <c r="AV2" s="168"/>
      <c r="AW2" s="168"/>
      <c r="AX2" s="168"/>
      <c r="AY2" s="168"/>
      <c r="AZ2" s="149"/>
      <c r="BA2" s="168"/>
      <c r="BB2" s="168"/>
      <c r="BC2" s="168"/>
      <c r="BD2" s="168"/>
      <c r="BE2" s="168"/>
      <c r="BF2" s="168"/>
      <c r="BG2" s="149"/>
      <c r="BH2" s="168"/>
      <c r="BI2" s="168"/>
      <c r="BJ2" s="168"/>
      <c r="BK2" s="168"/>
      <c r="BL2" s="168"/>
      <c r="BM2" s="168"/>
      <c r="BN2" s="149"/>
      <c r="BO2" s="168"/>
      <c r="BP2" s="168"/>
      <c r="BQ2" s="168"/>
      <c r="BR2" s="168"/>
      <c r="BS2" s="168"/>
      <c r="BT2" s="168"/>
      <c r="BU2" s="149"/>
      <c r="BV2" s="168"/>
      <c r="BW2" s="168"/>
      <c r="BX2" s="168"/>
      <c r="BY2" s="168"/>
      <c r="BZ2" s="168"/>
      <c r="CA2" s="168"/>
      <c r="CB2" s="149"/>
      <c r="CC2" s="168"/>
      <c r="CD2" s="168"/>
      <c r="CE2" s="168"/>
      <c r="CF2" s="168"/>
      <c r="CG2" s="168"/>
      <c r="CH2" s="168"/>
      <c r="CI2" s="149"/>
      <c r="CJ2" s="168"/>
      <c r="CK2" s="168"/>
      <c r="CL2" s="168"/>
      <c r="CM2" s="168"/>
      <c r="CN2" s="168"/>
      <c r="CO2" s="168"/>
      <c r="CP2" s="149"/>
      <c r="CQ2" s="168"/>
      <c r="CR2" s="168"/>
      <c r="CS2" s="168"/>
      <c r="CT2" s="168"/>
      <c r="CU2" s="168"/>
      <c r="CV2" s="168"/>
      <c r="CW2" s="149"/>
      <c r="CX2" s="168"/>
      <c r="CY2" s="168"/>
      <c r="CZ2" s="168"/>
      <c r="DA2" s="168"/>
      <c r="DB2" s="168"/>
      <c r="DC2" s="168"/>
      <c r="DD2" s="149"/>
      <c r="DE2" s="168"/>
      <c r="DF2" s="168"/>
      <c r="DG2" s="168"/>
      <c r="DH2" s="168"/>
    </row>
    <row r="3" spans="1:119" s="8" customFormat="1">
      <c r="A3" s="389"/>
      <c r="B3" s="168"/>
      <c r="C3" s="149"/>
      <c r="D3" s="168"/>
      <c r="E3" s="168"/>
      <c r="F3" s="168"/>
      <c r="G3" s="168"/>
      <c r="H3" s="389"/>
      <c r="I3" s="168"/>
      <c r="J3" s="149"/>
      <c r="K3" s="168"/>
      <c r="L3" s="168"/>
      <c r="M3" s="168"/>
      <c r="N3" s="168"/>
      <c r="O3" s="389"/>
      <c r="P3" s="168"/>
      <c r="Q3" s="149"/>
      <c r="R3" s="168"/>
      <c r="S3" s="168"/>
      <c r="T3" s="168"/>
      <c r="U3" s="168"/>
      <c r="V3" s="389"/>
      <c r="W3" s="168"/>
      <c r="X3" s="149"/>
      <c r="Y3" s="168"/>
      <c r="Z3" s="168"/>
      <c r="AA3" s="168"/>
      <c r="AB3" s="168"/>
      <c r="AC3" s="389"/>
      <c r="AD3" s="168"/>
      <c r="AE3" s="149"/>
      <c r="AF3" s="168"/>
      <c r="AG3" s="168"/>
      <c r="AH3" s="168"/>
      <c r="AI3" s="168"/>
      <c r="AJ3" s="389"/>
      <c r="AK3" s="168"/>
      <c r="AL3" s="149"/>
      <c r="AM3" s="168"/>
      <c r="AN3" s="168"/>
      <c r="AO3" s="168"/>
      <c r="AP3" s="168"/>
      <c r="AQ3" s="389"/>
      <c r="AR3" s="168"/>
      <c r="AS3" s="149"/>
      <c r="AT3" s="168"/>
      <c r="AU3" s="168"/>
      <c r="AV3" s="168"/>
      <c r="AW3" s="168"/>
      <c r="AX3" s="389"/>
      <c r="AY3" s="168"/>
      <c r="AZ3" s="149"/>
      <c r="BA3" s="168"/>
      <c r="BB3" s="168"/>
      <c r="BC3" s="168"/>
      <c r="BD3" s="168"/>
      <c r="BE3" s="389"/>
      <c r="BF3" s="168"/>
      <c r="BG3" s="149"/>
      <c r="BH3" s="168"/>
      <c r="BI3" s="168"/>
      <c r="BJ3" s="168"/>
      <c r="BK3" s="168"/>
      <c r="BL3" s="389"/>
      <c r="BM3" s="168"/>
      <c r="BN3" s="149"/>
      <c r="BO3" s="168"/>
      <c r="BP3" s="168"/>
      <c r="BQ3" s="168"/>
      <c r="BR3" s="168"/>
      <c r="BS3" s="389"/>
      <c r="BT3" s="168"/>
      <c r="BU3" s="149"/>
      <c r="BV3" s="168"/>
      <c r="BW3" s="168"/>
      <c r="BX3" s="168"/>
      <c r="BY3" s="168"/>
      <c r="BZ3" s="389"/>
      <c r="CA3" s="168"/>
      <c r="CB3" s="149"/>
      <c r="CC3" s="168"/>
      <c r="CD3" s="168"/>
      <c r="CE3" s="168"/>
      <c r="CF3" s="168"/>
      <c r="CG3" s="389"/>
      <c r="CH3" s="168"/>
      <c r="CI3" s="149"/>
      <c r="CJ3" s="168"/>
      <c r="CK3" s="168"/>
      <c r="CL3" s="168"/>
      <c r="CM3" s="168"/>
      <c r="CN3" s="389"/>
      <c r="CO3" s="168"/>
      <c r="CP3" s="149"/>
      <c r="CQ3" s="168"/>
      <c r="CR3" s="168"/>
      <c r="CS3" s="168"/>
      <c r="CT3" s="168"/>
      <c r="CU3" s="389"/>
      <c r="CV3" s="168"/>
      <c r="CW3" s="149"/>
      <c r="CX3" s="168"/>
      <c r="CY3" s="168"/>
      <c r="CZ3" s="168"/>
      <c r="DA3" s="168"/>
      <c r="DB3" s="389"/>
      <c r="DC3" s="168"/>
      <c r="DD3" s="149"/>
      <c r="DE3" s="168"/>
      <c r="DF3" s="168"/>
      <c r="DG3" s="168"/>
      <c r="DH3" s="168"/>
    </row>
    <row r="4" spans="1:119" s="8" customFormat="1">
      <c r="A4" s="389"/>
      <c r="B4" s="168"/>
      <c r="C4" s="390"/>
      <c r="D4" s="391"/>
      <c r="E4" s="391"/>
      <c r="F4" s="391"/>
      <c r="G4" s="168"/>
      <c r="H4" s="389"/>
      <c r="I4" s="168"/>
      <c r="J4" s="390"/>
      <c r="K4" s="391"/>
      <c r="L4" s="391"/>
      <c r="M4" s="391"/>
      <c r="N4" s="168"/>
      <c r="O4" s="389"/>
      <c r="P4" s="168"/>
      <c r="Q4" s="390"/>
      <c r="R4" s="391"/>
      <c r="S4" s="391"/>
      <c r="T4" s="391"/>
      <c r="U4" s="168"/>
      <c r="V4" s="389"/>
      <c r="W4" s="168"/>
      <c r="X4" s="390"/>
      <c r="Y4" s="391"/>
      <c r="Z4" s="391"/>
      <c r="AA4" s="391"/>
      <c r="AB4" s="168"/>
      <c r="AC4" s="389"/>
      <c r="AD4" s="168"/>
      <c r="AE4" s="390"/>
      <c r="AF4" s="391"/>
      <c r="AG4" s="391"/>
      <c r="AH4" s="391"/>
      <c r="AI4" s="168"/>
      <c r="AJ4" s="389"/>
      <c r="AK4" s="168"/>
      <c r="AL4" s="390"/>
      <c r="AM4" s="391"/>
      <c r="AN4" s="391"/>
      <c r="AO4" s="391"/>
      <c r="AP4" s="168"/>
      <c r="AQ4" s="389"/>
      <c r="AR4" s="168"/>
      <c r="AS4" s="390"/>
      <c r="AT4" s="391"/>
      <c r="AU4" s="391"/>
      <c r="AV4" s="391"/>
      <c r="AW4" s="168"/>
      <c r="AX4" s="389"/>
      <c r="AY4" s="168"/>
      <c r="AZ4" s="390"/>
      <c r="BA4" s="391"/>
      <c r="BB4" s="391"/>
      <c r="BC4" s="391"/>
      <c r="BD4" s="168"/>
      <c r="BE4" s="389"/>
      <c r="BF4" s="168"/>
      <c r="BG4" s="402" t="s">
        <v>538</v>
      </c>
      <c r="BH4" s="403"/>
      <c r="BI4" s="403"/>
      <c r="BJ4" s="403"/>
      <c r="BK4" s="168"/>
      <c r="BL4" s="389"/>
      <c r="BM4" s="168"/>
      <c r="BN4" s="390"/>
      <c r="BO4" s="391"/>
      <c r="BP4" s="391"/>
      <c r="BQ4" s="391"/>
      <c r="BR4" s="168"/>
      <c r="BS4" s="389"/>
      <c r="BT4" s="168"/>
      <c r="BU4" s="390"/>
      <c r="BV4" s="391"/>
      <c r="BW4" s="391"/>
      <c r="BX4" s="391"/>
      <c r="BY4" s="168"/>
      <c r="BZ4" s="389"/>
      <c r="CA4" s="168"/>
      <c r="CB4" s="390"/>
      <c r="CC4" s="391"/>
      <c r="CD4" s="391"/>
      <c r="CE4" s="391"/>
      <c r="CF4" s="168"/>
      <c r="CG4" s="389"/>
      <c r="CH4" s="168"/>
      <c r="CI4" s="390"/>
      <c r="CJ4" s="391"/>
      <c r="CK4" s="391"/>
      <c r="CL4" s="391"/>
      <c r="CM4" s="168"/>
      <c r="CN4" s="389"/>
      <c r="CO4" s="168"/>
      <c r="CP4" s="390"/>
      <c r="CQ4" s="391"/>
      <c r="CR4" s="391"/>
      <c r="CS4" s="391"/>
      <c r="CT4" s="168"/>
      <c r="CU4" s="389"/>
      <c r="CV4" s="168"/>
      <c r="CW4" s="390"/>
      <c r="CX4" s="391"/>
      <c r="CY4" s="391"/>
      <c r="CZ4" s="391"/>
      <c r="DA4" s="168"/>
      <c r="DB4" s="389"/>
      <c r="DC4" s="168"/>
      <c r="DD4" s="390"/>
      <c r="DE4" s="391"/>
      <c r="DF4" s="391"/>
      <c r="DG4" s="391"/>
      <c r="DH4" s="168"/>
    </row>
    <row r="5" spans="1:119" s="8" customFormat="1">
      <c r="A5" s="168"/>
      <c r="B5" s="168"/>
      <c r="C5" s="391"/>
      <c r="D5" s="391"/>
      <c r="E5" s="391"/>
      <c r="F5" s="391"/>
      <c r="G5" s="168"/>
      <c r="H5" s="168"/>
      <c r="I5" s="168"/>
      <c r="J5" s="391"/>
      <c r="K5" s="391"/>
      <c r="L5" s="391"/>
      <c r="M5" s="391"/>
      <c r="N5" s="168"/>
      <c r="O5" s="168"/>
      <c r="P5" s="168"/>
      <c r="Q5" s="391"/>
      <c r="R5" s="391"/>
      <c r="S5" s="391"/>
      <c r="T5" s="391"/>
      <c r="U5" s="168"/>
      <c r="V5" s="168"/>
      <c r="W5" s="168"/>
      <c r="X5" s="391"/>
      <c r="Y5" s="391"/>
      <c r="Z5" s="391"/>
      <c r="AA5" s="391"/>
      <c r="AB5" s="168"/>
      <c r="AC5" s="168"/>
      <c r="AD5" s="168"/>
      <c r="AE5" s="391"/>
      <c r="AF5" s="391"/>
      <c r="AG5" s="391"/>
      <c r="AH5" s="391"/>
      <c r="AI5" s="168"/>
      <c r="AJ5" s="168"/>
      <c r="AK5" s="168"/>
      <c r="AL5" s="391"/>
      <c r="AM5" s="391"/>
      <c r="AN5" s="391"/>
      <c r="AO5" s="391"/>
      <c r="AP5" s="168"/>
      <c r="AQ5" s="168"/>
      <c r="AR5" s="168"/>
      <c r="AS5" s="391"/>
      <c r="AT5" s="391"/>
      <c r="AU5" s="391"/>
      <c r="AV5" s="391"/>
      <c r="AW5" s="168"/>
      <c r="AX5" s="168"/>
      <c r="AY5" s="168"/>
      <c r="AZ5" s="391"/>
      <c r="BA5" s="391"/>
      <c r="BB5" s="391"/>
      <c r="BC5" s="391"/>
      <c r="BD5" s="168"/>
      <c r="BE5" s="168"/>
      <c r="BF5" s="168"/>
      <c r="BG5" s="403"/>
      <c r="BH5" s="403"/>
      <c r="BI5" s="403"/>
      <c r="BJ5" s="403"/>
      <c r="BK5" s="168"/>
      <c r="BL5" s="168"/>
      <c r="BM5" s="168"/>
      <c r="BN5" s="391"/>
      <c r="BO5" s="391"/>
      <c r="BP5" s="391"/>
      <c r="BQ5" s="391"/>
      <c r="BR5" s="29" t="s">
        <v>541</v>
      </c>
      <c r="BS5" s="168"/>
      <c r="BT5" s="168"/>
      <c r="BU5" s="391"/>
      <c r="BV5" s="391"/>
      <c r="BW5" s="391"/>
      <c r="BX5" s="391"/>
      <c r="BY5" s="168"/>
      <c r="BZ5" s="168"/>
      <c r="CA5" s="168"/>
      <c r="CB5" s="391"/>
      <c r="CC5" s="391"/>
      <c r="CD5" s="391"/>
      <c r="CE5" s="391"/>
      <c r="CF5" s="168"/>
      <c r="CG5" s="168"/>
      <c r="CH5" s="168"/>
      <c r="CI5" s="391"/>
      <c r="CJ5" s="391"/>
      <c r="CK5" s="391"/>
      <c r="CL5" s="391"/>
      <c r="CM5" s="168"/>
      <c r="CN5" s="168"/>
      <c r="CO5" s="168"/>
      <c r="CP5" s="391"/>
      <c r="CQ5" s="391"/>
      <c r="CR5" s="391"/>
      <c r="CS5" s="391"/>
      <c r="CT5" s="168"/>
      <c r="CU5" s="168"/>
      <c r="CV5" s="168"/>
      <c r="CW5" s="391"/>
      <c r="CX5" s="391"/>
      <c r="CY5" s="391"/>
      <c r="CZ5" s="391"/>
      <c r="DA5" s="168"/>
      <c r="DB5" s="168"/>
      <c r="DC5" s="168"/>
      <c r="DD5" s="391"/>
      <c r="DE5" s="391"/>
      <c r="DF5" s="391"/>
      <c r="DG5" s="391"/>
      <c r="DH5" s="168"/>
    </row>
    <row r="6" spans="1:119" s="8" customFormat="1">
      <c r="A6" s="168"/>
      <c r="B6" s="168"/>
      <c r="C6" s="388" t="s">
        <v>311</v>
      </c>
      <c r="D6" s="388"/>
      <c r="E6" s="400">
        <f>'Solicitud Hotel'!N16</f>
        <v>1</v>
      </c>
      <c r="F6" s="400"/>
      <c r="G6" s="400"/>
      <c r="H6" s="168"/>
      <c r="I6" s="168"/>
      <c r="J6" s="388" t="s">
        <v>311</v>
      </c>
      <c r="K6" s="388"/>
      <c r="L6" s="400">
        <f>'Solicitud Hotel'!N17</f>
        <v>2</v>
      </c>
      <c r="M6" s="400"/>
      <c r="N6" s="400"/>
      <c r="O6" s="168"/>
      <c r="P6" s="168"/>
      <c r="Q6" s="388" t="s">
        <v>311</v>
      </c>
      <c r="R6" s="388"/>
      <c r="S6" s="400">
        <f>'Solicitud Hotel'!N18</f>
        <v>3</v>
      </c>
      <c r="T6" s="400"/>
      <c r="U6" s="400"/>
      <c r="V6" s="168"/>
      <c r="W6" s="168"/>
      <c r="X6" s="388" t="s">
        <v>311</v>
      </c>
      <c r="Y6" s="388"/>
      <c r="Z6" s="400">
        <f>'Solicitud Hotel'!N19</f>
        <v>4</v>
      </c>
      <c r="AA6" s="400"/>
      <c r="AB6" s="400"/>
      <c r="AC6" s="168"/>
      <c r="AD6" s="168"/>
      <c r="AE6" s="388" t="s">
        <v>311</v>
      </c>
      <c r="AF6" s="388"/>
      <c r="AG6" s="400">
        <f>'Solicitud Hotel'!N20</f>
        <v>5</v>
      </c>
      <c r="AH6" s="400"/>
      <c r="AI6" s="400"/>
      <c r="AJ6" s="168"/>
      <c r="AK6" s="168"/>
      <c r="AL6" s="388" t="s">
        <v>311</v>
      </c>
      <c r="AM6" s="388"/>
      <c r="AN6" s="400">
        <f>'Solicitud Hotel'!N21</f>
        <v>6</v>
      </c>
      <c r="AO6" s="400"/>
      <c r="AP6" s="400"/>
      <c r="AQ6" s="168"/>
      <c r="AR6" s="168"/>
      <c r="AS6" s="388" t="s">
        <v>311</v>
      </c>
      <c r="AT6" s="388"/>
      <c r="AU6" s="400">
        <f>'Solicitud Hotel'!N22</f>
        <v>7</v>
      </c>
      <c r="AV6" s="400"/>
      <c r="AW6" s="400"/>
      <c r="AX6" s="168"/>
      <c r="AY6" s="168"/>
      <c r="AZ6" s="388" t="s">
        <v>311</v>
      </c>
      <c r="BA6" s="388"/>
      <c r="BB6" s="400">
        <f>'Solicitud Hotel'!N23</f>
        <v>8</v>
      </c>
      <c r="BC6" s="400"/>
      <c r="BD6" s="400"/>
      <c r="BE6" s="168"/>
      <c r="BF6" s="168"/>
      <c r="BG6" s="388" t="s">
        <v>311</v>
      </c>
      <c r="BH6" s="388"/>
      <c r="BI6" s="400">
        <f>'Solicitud Hotel'!N24</f>
        <v>9</v>
      </c>
      <c r="BJ6" s="400"/>
      <c r="BK6" s="400"/>
      <c r="BL6" s="168"/>
      <c r="BM6" s="168"/>
      <c r="BN6" s="388" t="s">
        <v>311</v>
      </c>
      <c r="BO6" s="388"/>
      <c r="BP6" s="400">
        <f>'Solicitud Hotel'!N25</f>
        <v>10</v>
      </c>
      <c r="BQ6" s="400"/>
      <c r="BR6" s="400"/>
      <c r="BS6" s="168"/>
      <c r="BT6" s="168"/>
      <c r="BU6" s="388" t="s">
        <v>311</v>
      </c>
      <c r="BV6" s="388"/>
      <c r="BW6" s="400">
        <f>'Solicitud Hotel'!N26</f>
        <v>11</v>
      </c>
      <c r="BX6" s="400"/>
      <c r="BY6" s="400"/>
      <c r="BZ6" s="168"/>
      <c r="CA6" s="168"/>
      <c r="CB6" s="388" t="s">
        <v>311</v>
      </c>
      <c r="CC6" s="388"/>
      <c r="CD6" s="400">
        <f>'Solicitud Hotel'!N27</f>
        <v>12</v>
      </c>
      <c r="CE6" s="400"/>
      <c r="CF6" s="400"/>
      <c r="CG6" s="168"/>
      <c r="CH6" s="168"/>
      <c r="CI6" s="388" t="s">
        <v>311</v>
      </c>
      <c r="CJ6" s="388"/>
      <c r="CK6" s="400">
        <f>'Solicitud Hotel'!N28</f>
        <v>13</v>
      </c>
      <c r="CL6" s="400"/>
      <c r="CM6" s="400"/>
      <c r="CN6" s="168"/>
      <c r="CO6" s="168"/>
      <c r="CP6" s="388" t="s">
        <v>311</v>
      </c>
      <c r="CQ6" s="388"/>
      <c r="CR6" s="400">
        <f>'Solicitud Hotel'!N29</f>
        <v>14</v>
      </c>
      <c r="CS6" s="400"/>
      <c r="CT6" s="400"/>
      <c r="CU6" s="168"/>
      <c r="CV6" s="168"/>
      <c r="CW6" s="388" t="s">
        <v>311</v>
      </c>
      <c r="CX6" s="388"/>
      <c r="CY6" s="400">
        <f>'Solicitud Hotel'!N30</f>
        <v>15</v>
      </c>
      <c r="CZ6" s="400"/>
      <c r="DA6" s="400"/>
      <c r="DB6" s="168"/>
      <c r="DC6" s="168"/>
      <c r="DD6" s="388" t="s">
        <v>311</v>
      </c>
      <c r="DE6" s="388"/>
      <c r="DF6" s="400">
        <f>'Solicitud Hotel'!N31</f>
        <v>16</v>
      </c>
      <c r="DG6" s="400"/>
      <c r="DH6" s="400"/>
    </row>
    <row r="7" spans="1:119" s="8" customFormat="1">
      <c r="A7" s="168"/>
      <c r="B7" s="168"/>
      <c r="C7" s="44"/>
      <c r="D7" s="150"/>
      <c r="E7" s="44"/>
      <c r="F7" s="150"/>
      <c r="G7" s="168"/>
      <c r="H7" s="168"/>
      <c r="I7" s="168"/>
      <c r="J7" s="44"/>
      <c r="K7" s="150"/>
      <c r="L7" s="44"/>
      <c r="M7" s="150"/>
      <c r="N7" s="168"/>
      <c r="O7" s="168"/>
      <c r="P7" s="168"/>
      <c r="Q7" s="44"/>
      <c r="R7" s="150"/>
      <c r="S7" s="44"/>
      <c r="T7" s="150"/>
      <c r="U7" s="168"/>
      <c r="V7" s="168"/>
      <c r="W7" s="168"/>
      <c r="X7" s="44"/>
      <c r="Y7" s="150"/>
      <c r="Z7" s="44"/>
      <c r="AA7" s="150"/>
      <c r="AB7" s="168"/>
      <c r="AC7" s="168"/>
      <c r="AD7" s="168"/>
      <c r="AE7" s="44"/>
      <c r="AF7" s="150"/>
      <c r="AG7" s="44"/>
      <c r="AH7" s="150"/>
      <c r="AI7" s="168"/>
      <c r="AJ7" s="168"/>
      <c r="AK7" s="168"/>
      <c r="AL7" s="44"/>
      <c r="AM7" s="150"/>
      <c r="AN7" s="44"/>
      <c r="AO7" s="150"/>
      <c r="AP7" s="168"/>
      <c r="AQ7" s="168"/>
      <c r="AR7" s="168"/>
      <c r="AS7" s="44"/>
      <c r="AT7" s="150"/>
      <c r="AU7" s="44"/>
      <c r="AV7" s="150"/>
      <c r="AW7" s="168"/>
      <c r="AX7" s="168"/>
      <c r="AY7" s="168"/>
      <c r="AZ7" s="44"/>
      <c r="BA7" s="150"/>
      <c r="BB7" s="44"/>
      <c r="BC7" s="150"/>
      <c r="BD7" s="168"/>
      <c r="BE7" s="168"/>
      <c r="BF7" s="168"/>
      <c r="BG7" s="44"/>
      <c r="BH7" s="150"/>
      <c r="BI7" s="44"/>
      <c r="BJ7" s="150"/>
      <c r="BK7" s="168"/>
      <c r="BL7" s="168"/>
      <c r="BM7" s="168"/>
      <c r="BN7" s="44"/>
      <c r="BO7" s="150"/>
      <c r="BP7" s="44"/>
      <c r="BQ7" s="150"/>
      <c r="BR7" s="168"/>
      <c r="BS7" s="168"/>
      <c r="BT7" s="168"/>
      <c r="BU7" s="44"/>
      <c r="BV7" s="150"/>
      <c r="BW7" s="44"/>
      <c r="BX7" s="150"/>
      <c r="BY7" s="168"/>
      <c r="BZ7" s="168"/>
      <c r="CA7" s="168"/>
      <c r="CB7" s="44"/>
      <c r="CC7" s="150"/>
      <c r="CD7" s="44"/>
      <c r="CE7" s="150"/>
      <c r="CF7" s="168"/>
      <c r="CG7" s="168"/>
      <c r="CH7" s="168"/>
      <c r="CI7" s="44"/>
      <c r="CJ7" s="150"/>
      <c r="CK7" s="44"/>
      <c r="CL7" s="150"/>
      <c r="CM7" s="168"/>
      <c r="CN7" s="168"/>
      <c r="CO7" s="168"/>
      <c r="CP7" s="44"/>
      <c r="CQ7" s="150"/>
      <c r="CR7" s="44"/>
      <c r="CS7" s="150"/>
      <c r="CT7" s="168"/>
      <c r="CU7" s="168"/>
      <c r="CV7" s="168"/>
      <c r="CW7" s="44"/>
      <c r="CX7" s="150"/>
      <c r="CY7" s="44"/>
      <c r="CZ7" s="150"/>
      <c r="DA7" s="168"/>
      <c r="DB7" s="168"/>
      <c r="DC7" s="168"/>
      <c r="DD7" s="44"/>
      <c r="DE7" s="150"/>
      <c r="DF7" s="44"/>
      <c r="DG7" s="150"/>
      <c r="DH7" s="168"/>
    </row>
    <row r="8" spans="1:119" s="8" customFormat="1">
      <c r="A8" s="168"/>
      <c r="B8" s="168"/>
      <c r="C8" s="149"/>
      <c r="D8" s="168"/>
      <c r="E8" s="168"/>
      <c r="F8" s="168"/>
      <c r="G8" s="168"/>
      <c r="H8" s="168"/>
      <c r="I8" s="168"/>
      <c r="J8" s="149"/>
      <c r="K8" s="168"/>
      <c r="L8" s="168"/>
      <c r="M8" s="168"/>
      <c r="N8" s="168"/>
      <c r="O8" s="168"/>
      <c r="P8" s="168"/>
      <c r="Q8" s="149"/>
      <c r="R8" s="168"/>
      <c r="S8" s="168"/>
      <c r="T8" s="168"/>
      <c r="U8" s="168"/>
      <c r="V8" s="168"/>
      <c r="W8" s="168"/>
      <c r="X8" s="149"/>
      <c r="Y8" s="168"/>
      <c r="Z8" s="168"/>
      <c r="AA8" s="168"/>
      <c r="AB8" s="168"/>
      <c r="AC8" s="168"/>
      <c r="AD8" s="168"/>
      <c r="AE8" s="149"/>
      <c r="AF8" s="168"/>
      <c r="AG8" s="168"/>
      <c r="AH8" s="168"/>
      <c r="AI8" s="168"/>
      <c r="AJ8" s="168"/>
      <c r="AK8" s="168"/>
      <c r="AL8" s="149"/>
      <c r="AM8" s="168"/>
      <c r="AN8" s="168"/>
      <c r="AO8" s="168"/>
      <c r="AP8" s="168"/>
      <c r="AQ8" s="168"/>
      <c r="AR8" s="168"/>
      <c r="AS8" s="149"/>
      <c r="AT8" s="168"/>
      <c r="AU8" s="168"/>
      <c r="AV8" s="168"/>
      <c r="AW8" s="168"/>
      <c r="AX8" s="168"/>
      <c r="AY8" s="168"/>
      <c r="AZ8" s="149"/>
      <c r="BA8" s="168"/>
      <c r="BB8" s="168"/>
      <c r="BC8" s="168"/>
      <c r="BD8" s="168"/>
      <c r="BE8" s="168"/>
      <c r="BF8" s="168"/>
      <c r="BG8" s="149"/>
      <c r="BH8" s="168"/>
      <c r="BI8" s="168"/>
      <c r="BJ8" s="168"/>
      <c r="BK8" s="168"/>
      <c r="BL8" s="168"/>
      <c r="BM8" s="168"/>
      <c r="BN8" s="149"/>
      <c r="BO8" s="168"/>
      <c r="BP8" s="168"/>
      <c r="BQ8" s="168"/>
      <c r="BR8" s="168"/>
      <c r="BS8" s="168"/>
      <c r="BT8" s="168"/>
      <c r="BU8" s="149"/>
      <c r="BV8" s="168"/>
      <c r="BW8" s="168"/>
      <c r="BX8" s="168"/>
      <c r="BY8" s="168"/>
      <c r="BZ8" s="168"/>
      <c r="CA8" s="168"/>
      <c r="CB8" s="149"/>
      <c r="CC8" s="168"/>
      <c r="CD8" s="168"/>
      <c r="CE8" s="168"/>
      <c r="CF8" s="168"/>
      <c r="CG8" s="168"/>
      <c r="CH8" s="168"/>
      <c r="CI8" s="149"/>
      <c r="CJ8" s="168"/>
      <c r="CK8" s="168"/>
      <c r="CL8" s="168"/>
      <c r="CM8" s="168"/>
      <c r="CN8" s="168"/>
      <c r="CO8" s="168"/>
      <c r="CP8" s="149"/>
      <c r="CQ8" s="168"/>
      <c r="CR8" s="168"/>
      <c r="CS8" s="168"/>
      <c r="CT8" s="168"/>
      <c r="CU8" s="168"/>
      <c r="CV8" s="168"/>
      <c r="CW8" s="149"/>
      <c r="CX8" s="168"/>
      <c r="CY8" s="168"/>
      <c r="CZ8" s="168"/>
      <c r="DA8" s="168"/>
      <c r="DB8" s="168"/>
      <c r="DC8" s="168"/>
      <c r="DD8" s="149"/>
      <c r="DE8" s="168"/>
      <c r="DF8" s="168"/>
      <c r="DG8" s="168"/>
      <c r="DH8" s="168"/>
    </row>
    <row r="9" spans="1:119" s="8" customFormat="1">
      <c r="A9" s="387" t="s">
        <v>312</v>
      </c>
      <c r="B9" s="387"/>
      <c r="C9" s="164"/>
      <c r="D9" s="387" t="s">
        <v>313</v>
      </c>
      <c r="E9" s="387"/>
      <c r="F9" s="339"/>
      <c r="G9" s="339"/>
      <c r="H9" s="387" t="s">
        <v>312</v>
      </c>
      <c r="I9" s="387"/>
      <c r="J9" s="164"/>
      <c r="K9" s="387" t="s">
        <v>313</v>
      </c>
      <c r="L9" s="387"/>
      <c r="M9" s="339"/>
      <c r="N9" s="339"/>
      <c r="O9" s="387" t="s">
        <v>312</v>
      </c>
      <c r="P9" s="387"/>
      <c r="Q9" s="164"/>
      <c r="R9" s="387" t="s">
        <v>313</v>
      </c>
      <c r="S9" s="387"/>
      <c r="T9" s="339"/>
      <c r="U9" s="339"/>
      <c r="V9" s="387" t="s">
        <v>312</v>
      </c>
      <c r="W9" s="387"/>
      <c r="X9" s="164"/>
      <c r="Y9" s="387" t="s">
        <v>313</v>
      </c>
      <c r="Z9" s="387"/>
      <c r="AA9" s="339"/>
      <c r="AB9" s="339"/>
      <c r="AC9" s="387" t="s">
        <v>312</v>
      </c>
      <c r="AD9" s="387"/>
      <c r="AE9" s="164"/>
      <c r="AF9" s="387" t="s">
        <v>313</v>
      </c>
      <c r="AG9" s="387"/>
      <c r="AH9" s="339"/>
      <c r="AI9" s="339"/>
      <c r="AJ9" s="387" t="s">
        <v>312</v>
      </c>
      <c r="AK9" s="387"/>
      <c r="AL9" s="164"/>
      <c r="AM9" s="387" t="s">
        <v>313</v>
      </c>
      <c r="AN9" s="387"/>
      <c r="AO9" s="339"/>
      <c r="AP9" s="339"/>
      <c r="AQ9" s="387" t="s">
        <v>312</v>
      </c>
      <c r="AR9" s="387"/>
      <c r="AS9" s="164"/>
      <c r="AT9" s="387" t="s">
        <v>313</v>
      </c>
      <c r="AU9" s="387"/>
      <c r="AV9" s="339"/>
      <c r="AW9" s="339"/>
      <c r="AX9" s="387" t="s">
        <v>312</v>
      </c>
      <c r="AY9" s="387"/>
      <c r="AZ9" s="164"/>
      <c r="BA9" s="387" t="s">
        <v>313</v>
      </c>
      <c r="BB9" s="387"/>
      <c r="BC9" s="339"/>
      <c r="BD9" s="339"/>
      <c r="BE9" s="387" t="s">
        <v>312</v>
      </c>
      <c r="BF9" s="387"/>
      <c r="BG9" s="164"/>
      <c r="BH9" s="387" t="s">
        <v>313</v>
      </c>
      <c r="BI9" s="387"/>
      <c r="BJ9" s="339"/>
      <c r="BK9" s="339"/>
      <c r="BL9" s="387" t="s">
        <v>312</v>
      </c>
      <c r="BM9" s="387"/>
      <c r="BN9" s="164"/>
      <c r="BO9" s="387" t="s">
        <v>313</v>
      </c>
      <c r="BP9" s="387"/>
      <c r="BQ9" s="339"/>
      <c r="BR9" s="339"/>
      <c r="BS9" s="387" t="s">
        <v>312</v>
      </c>
      <c r="BT9" s="387"/>
      <c r="BU9" s="164"/>
      <c r="BV9" s="387" t="s">
        <v>313</v>
      </c>
      <c r="BW9" s="387"/>
      <c r="BX9" s="339"/>
      <c r="BY9" s="339"/>
      <c r="BZ9" s="387" t="s">
        <v>312</v>
      </c>
      <c r="CA9" s="387"/>
      <c r="CB9" s="164"/>
      <c r="CC9" s="387" t="s">
        <v>313</v>
      </c>
      <c r="CD9" s="387"/>
      <c r="CE9" s="339"/>
      <c r="CF9" s="339"/>
      <c r="CG9" s="387" t="s">
        <v>312</v>
      </c>
      <c r="CH9" s="387"/>
      <c r="CI9" s="164"/>
      <c r="CJ9" s="387" t="s">
        <v>313</v>
      </c>
      <c r="CK9" s="387"/>
      <c r="CL9" s="339"/>
      <c r="CM9" s="339"/>
      <c r="CN9" s="387" t="s">
        <v>312</v>
      </c>
      <c r="CO9" s="387"/>
      <c r="CP9" s="164"/>
      <c r="CQ9" s="387" t="s">
        <v>313</v>
      </c>
      <c r="CR9" s="387"/>
      <c r="CS9" s="339"/>
      <c r="CT9" s="339"/>
      <c r="CU9" s="387" t="s">
        <v>312</v>
      </c>
      <c r="CV9" s="387"/>
      <c r="CW9" s="164"/>
      <c r="CX9" s="387" t="s">
        <v>313</v>
      </c>
      <c r="CY9" s="387"/>
      <c r="CZ9" s="339"/>
      <c r="DA9" s="339"/>
      <c r="DB9" s="387" t="s">
        <v>312</v>
      </c>
      <c r="DC9" s="387"/>
      <c r="DD9" s="164"/>
      <c r="DE9" s="387" t="s">
        <v>313</v>
      </c>
      <c r="DF9" s="387"/>
      <c r="DG9" s="339"/>
      <c r="DH9" s="339"/>
    </row>
    <row r="10" spans="1:119" s="8" customFormat="1">
      <c r="A10" s="168"/>
      <c r="B10" s="168"/>
      <c r="C10" s="149"/>
      <c r="D10" s="168"/>
      <c r="E10" s="168"/>
      <c r="F10" s="168"/>
      <c r="G10" s="168"/>
      <c r="H10" s="168"/>
      <c r="I10" s="168"/>
      <c r="J10" s="149"/>
      <c r="K10" s="168"/>
      <c r="L10" s="168"/>
      <c r="M10" s="168"/>
      <c r="N10" s="168"/>
      <c r="O10" s="168"/>
      <c r="P10" s="168"/>
      <c r="Q10" s="149"/>
      <c r="R10" s="168"/>
      <c r="S10" s="168"/>
      <c r="T10" s="168"/>
      <c r="U10" s="168"/>
      <c r="V10" s="168"/>
      <c r="W10" s="168"/>
      <c r="X10" s="149"/>
      <c r="Y10" s="168"/>
      <c r="Z10" s="168"/>
      <c r="AA10" s="168"/>
      <c r="AB10" s="168"/>
      <c r="AC10" s="168"/>
      <c r="AD10" s="168"/>
      <c r="AE10" s="149"/>
      <c r="AF10" s="168"/>
      <c r="AG10" s="168"/>
      <c r="AH10" s="168"/>
      <c r="AI10" s="168"/>
      <c r="AJ10" s="168"/>
      <c r="AK10" s="168"/>
      <c r="AL10" s="149"/>
      <c r="AM10" s="168"/>
      <c r="AN10" s="168"/>
      <c r="AO10" s="168"/>
      <c r="AP10" s="168"/>
      <c r="AQ10" s="168"/>
      <c r="AR10" s="168"/>
      <c r="AS10" s="149"/>
      <c r="AT10" s="168"/>
      <c r="AU10" s="168"/>
      <c r="AV10" s="168"/>
      <c r="AW10" s="168"/>
      <c r="AX10" s="168"/>
      <c r="AY10" s="168"/>
      <c r="AZ10" s="149"/>
      <c r="BA10" s="168"/>
      <c r="BB10" s="168"/>
      <c r="BC10" s="168"/>
      <c r="BD10" s="168"/>
      <c r="BE10" s="168"/>
      <c r="BF10" s="168"/>
      <c r="BG10" s="149"/>
      <c r="BH10" s="168"/>
      <c r="BI10" s="168"/>
      <c r="BJ10" s="168"/>
      <c r="BK10" s="168"/>
      <c r="BL10" s="168"/>
      <c r="BM10" s="168"/>
      <c r="BN10" s="149"/>
      <c r="BO10" s="168"/>
      <c r="BP10" s="168"/>
      <c r="BQ10" s="168"/>
      <c r="BR10" s="168"/>
      <c r="BS10" s="168"/>
      <c r="BT10" s="168"/>
      <c r="BU10" s="149"/>
      <c r="BV10" s="168"/>
      <c r="BW10" s="168"/>
      <c r="BX10" s="168"/>
      <c r="BY10" s="168"/>
      <c r="BZ10" s="168"/>
      <c r="CA10" s="168"/>
      <c r="CB10" s="149"/>
      <c r="CC10" s="168"/>
      <c r="CD10" s="168"/>
      <c r="CE10" s="168"/>
      <c r="CF10" s="168"/>
      <c r="CG10" s="168"/>
      <c r="CH10" s="168"/>
      <c r="CI10" s="149"/>
      <c r="CJ10" s="168"/>
      <c r="CK10" s="168"/>
      <c r="CL10" s="168"/>
      <c r="CM10" s="168"/>
      <c r="CN10" s="168"/>
      <c r="CO10" s="168"/>
      <c r="CP10" s="149"/>
      <c r="CQ10" s="168"/>
      <c r="CR10" s="168"/>
      <c r="CS10" s="168"/>
      <c r="CT10" s="168"/>
      <c r="CU10" s="168"/>
      <c r="CV10" s="168"/>
      <c r="CW10" s="149"/>
      <c r="CX10" s="168"/>
      <c r="CY10" s="168"/>
      <c r="CZ10" s="168"/>
      <c r="DA10" s="168"/>
      <c r="DB10" s="168"/>
      <c r="DC10" s="168"/>
      <c r="DD10" s="149"/>
      <c r="DE10" s="168"/>
      <c r="DF10" s="168"/>
      <c r="DG10" s="168"/>
      <c r="DH10" s="168"/>
    </row>
    <row r="11" spans="1:119" s="8" customFormat="1">
      <c r="A11" s="168"/>
      <c r="B11" s="151" t="s">
        <v>24</v>
      </c>
      <c r="C11" s="392" t="str">
        <f>'RVA CLIENT'!B18</f>
        <v xml:space="preserve"> </v>
      </c>
      <c r="D11" s="392"/>
      <c r="E11" s="392"/>
      <c r="F11" s="392"/>
      <c r="G11" s="392"/>
      <c r="H11" s="168"/>
      <c r="I11" s="151" t="s">
        <v>24</v>
      </c>
      <c r="J11" s="392" t="str">
        <f>C11</f>
        <v xml:space="preserve"> </v>
      </c>
      <c r="K11" s="392"/>
      <c r="L11" s="392"/>
      <c r="M11" s="392"/>
      <c r="N11" s="392"/>
      <c r="O11" s="168"/>
      <c r="P11" s="151" t="s">
        <v>24</v>
      </c>
      <c r="Q11" s="392" t="str">
        <f>J11</f>
        <v xml:space="preserve"> </v>
      </c>
      <c r="R11" s="392"/>
      <c r="S11" s="392"/>
      <c r="T11" s="392"/>
      <c r="U11" s="392"/>
      <c r="V11" s="168"/>
      <c r="W11" s="151" t="s">
        <v>24</v>
      </c>
      <c r="X11" s="392" t="str">
        <f>Q11</f>
        <v xml:space="preserve"> </v>
      </c>
      <c r="Y11" s="392"/>
      <c r="Z11" s="392"/>
      <c r="AA11" s="392"/>
      <c r="AB11" s="392"/>
      <c r="AC11" s="168"/>
      <c r="AD11" s="151" t="s">
        <v>24</v>
      </c>
      <c r="AE11" s="392" t="str">
        <f>X11</f>
        <v xml:space="preserve"> </v>
      </c>
      <c r="AF11" s="392"/>
      <c r="AG11" s="392"/>
      <c r="AH11" s="392"/>
      <c r="AI11" s="392"/>
      <c r="AJ11" s="168"/>
      <c r="AK11" s="151" t="s">
        <v>24</v>
      </c>
      <c r="AL11" s="392" t="str">
        <f>AE11</f>
        <v xml:space="preserve"> </v>
      </c>
      <c r="AM11" s="392"/>
      <c r="AN11" s="392"/>
      <c r="AO11" s="392"/>
      <c r="AP11" s="392"/>
      <c r="AQ11" s="168"/>
      <c r="AR11" s="151" t="s">
        <v>24</v>
      </c>
      <c r="AS11" s="392" t="str">
        <f>AL11</f>
        <v xml:space="preserve"> </v>
      </c>
      <c r="AT11" s="392"/>
      <c r="AU11" s="392"/>
      <c r="AV11" s="392"/>
      <c r="AW11" s="392"/>
      <c r="AX11" s="168"/>
      <c r="AY11" s="151" t="s">
        <v>24</v>
      </c>
      <c r="AZ11" s="392" t="str">
        <f>AS11</f>
        <v xml:space="preserve"> </v>
      </c>
      <c r="BA11" s="392"/>
      <c r="BB11" s="392"/>
      <c r="BC11" s="392"/>
      <c r="BD11" s="392"/>
      <c r="BE11" s="168"/>
      <c r="BF11" s="151" t="s">
        <v>24</v>
      </c>
      <c r="BG11" s="392" t="str">
        <f>AZ11</f>
        <v xml:space="preserve"> </v>
      </c>
      <c r="BH11" s="392"/>
      <c r="BI11" s="392"/>
      <c r="BJ11" s="392"/>
      <c r="BK11" s="392"/>
      <c r="BL11" s="168"/>
      <c r="BM11" s="151" t="s">
        <v>24</v>
      </c>
      <c r="BN11" s="392" t="str">
        <f>BG11</f>
        <v xml:space="preserve"> </v>
      </c>
      <c r="BO11" s="392"/>
      <c r="BP11" s="392"/>
      <c r="BQ11" s="392"/>
      <c r="BR11" s="392"/>
      <c r="BS11" s="168"/>
      <c r="BT11" s="151" t="s">
        <v>24</v>
      </c>
      <c r="BU11" s="392" t="str">
        <f>BN11</f>
        <v xml:space="preserve"> </v>
      </c>
      <c r="BV11" s="392"/>
      <c r="BW11" s="392"/>
      <c r="BX11" s="392"/>
      <c r="BY11" s="392"/>
      <c r="BZ11" s="168"/>
      <c r="CA11" s="151" t="s">
        <v>24</v>
      </c>
      <c r="CB11" s="392" t="str">
        <f>BU11</f>
        <v xml:space="preserve"> </v>
      </c>
      <c r="CC11" s="392"/>
      <c r="CD11" s="392"/>
      <c r="CE11" s="392"/>
      <c r="CF11" s="392"/>
      <c r="CG11" s="168"/>
      <c r="CH11" s="151" t="s">
        <v>24</v>
      </c>
      <c r="CI11" s="392" t="str">
        <f>CB11</f>
        <v xml:space="preserve"> </v>
      </c>
      <c r="CJ11" s="392"/>
      <c r="CK11" s="392"/>
      <c r="CL11" s="392"/>
      <c r="CM11" s="392"/>
      <c r="CN11" s="168"/>
      <c r="CO11" s="151" t="s">
        <v>24</v>
      </c>
      <c r="CP11" s="392" t="str">
        <f>CI11</f>
        <v xml:space="preserve"> </v>
      </c>
      <c r="CQ11" s="392"/>
      <c r="CR11" s="392"/>
      <c r="CS11" s="392"/>
      <c r="CT11" s="392"/>
      <c r="CU11" s="168"/>
      <c r="CV11" s="151" t="s">
        <v>24</v>
      </c>
      <c r="CW11" s="392" t="str">
        <f>CP11</f>
        <v xml:space="preserve"> </v>
      </c>
      <c r="CX11" s="392"/>
      <c r="CY11" s="392"/>
      <c r="CZ11" s="392"/>
      <c r="DA11" s="392"/>
      <c r="DB11" s="168"/>
      <c r="DC11" s="151" t="s">
        <v>24</v>
      </c>
      <c r="DD11" s="392" t="str">
        <f>CW11</f>
        <v xml:space="preserve"> </v>
      </c>
      <c r="DE11" s="392"/>
      <c r="DF11" s="392"/>
      <c r="DG11" s="392"/>
      <c r="DH11" s="392"/>
    </row>
    <row r="12" spans="1:119" s="162" customFormat="1">
      <c r="B12" s="160" t="s">
        <v>73</v>
      </c>
      <c r="C12" s="162">
        <f>'Solicitud Hotel'!P16</f>
        <v>1</v>
      </c>
      <c r="D12" s="160" t="s">
        <v>519</v>
      </c>
      <c r="E12" s="162">
        <f>'Solicitud Hotel'!R16</f>
        <v>2</v>
      </c>
      <c r="F12" s="160" t="s">
        <v>520</v>
      </c>
      <c r="G12" s="162">
        <f>'Solicitud Hotel'!T16</f>
        <v>3</v>
      </c>
      <c r="I12" s="160" t="s">
        <v>73</v>
      </c>
      <c r="J12" s="162">
        <f>'Solicitud Hotel'!P17</f>
        <v>4</v>
      </c>
      <c r="K12" s="160" t="s">
        <v>519</v>
      </c>
      <c r="L12" s="162">
        <f>'Solicitud Hotel'!R17</f>
        <v>5</v>
      </c>
      <c r="M12" s="160" t="s">
        <v>520</v>
      </c>
      <c r="N12" s="162">
        <f>'Solicitud Hotel'!T17</f>
        <v>6</v>
      </c>
      <c r="P12" s="160" t="s">
        <v>73</v>
      </c>
      <c r="Q12" s="162">
        <f>'Solicitud Hotel'!P18</f>
        <v>7</v>
      </c>
      <c r="R12" s="160" t="s">
        <v>519</v>
      </c>
      <c r="S12" s="162">
        <f>'Solicitud Hotel'!R18</f>
        <v>8</v>
      </c>
      <c r="T12" s="160" t="s">
        <v>520</v>
      </c>
      <c r="U12" s="162">
        <f>'Solicitud Hotel'!T18</f>
        <v>9</v>
      </c>
      <c r="W12" s="160" t="s">
        <v>73</v>
      </c>
      <c r="X12" s="162">
        <f>'Solicitud Hotel'!P19</f>
        <v>10</v>
      </c>
      <c r="Y12" s="160" t="s">
        <v>519</v>
      </c>
      <c r="Z12" s="162">
        <f>'Solicitud Hotel'!R19</f>
        <v>11</v>
      </c>
      <c r="AA12" s="160" t="s">
        <v>520</v>
      </c>
      <c r="AB12" s="162">
        <f>'Solicitud Hotel'!T19</f>
        <v>12</v>
      </c>
      <c r="AD12" s="160" t="s">
        <v>73</v>
      </c>
      <c r="AE12" s="162">
        <f>'Solicitud Hotel'!P20</f>
        <v>13</v>
      </c>
      <c r="AF12" s="160" t="s">
        <v>519</v>
      </c>
      <c r="AG12" s="162">
        <f>'Solicitud Hotel'!R20</f>
        <v>14</v>
      </c>
      <c r="AH12" s="160" t="s">
        <v>520</v>
      </c>
      <c r="AI12" s="162">
        <f>'Solicitud Hotel'!T20</f>
        <v>15</v>
      </c>
      <c r="AK12" s="160" t="s">
        <v>73</v>
      </c>
      <c r="AL12" s="162">
        <f>'Solicitud Hotel'!P21</f>
        <v>16</v>
      </c>
      <c r="AM12" s="160" t="s">
        <v>519</v>
      </c>
      <c r="AN12" s="162">
        <f>'Solicitud Hotel'!R21</f>
        <v>17</v>
      </c>
      <c r="AO12" s="160" t="s">
        <v>520</v>
      </c>
      <c r="AP12" s="162">
        <f>'Solicitud Hotel'!T21</f>
        <v>18</v>
      </c>
      <c r="AR12" s="160" t="s">
        <v>73</v>
      </c>
      <c r="AS12" s="162">
        <f>'Solicitud Hotel'!P22</f>
        <v>19</v>
      </c>
      <c r="AT12" s="160" t="s">
        <v>519</v>
      </c>
      <c r="AU12" s="162">
        <f>'Solicitud Hotel'!R22</f>
        <v>20</v>
      </c>
      <c r="AV12" s="160" t="s">
        <v>520</v>
      </c>
      <c r="AW12" s="162">
        <f>'Solicitud Hotel'!T22</f>
        <v>21</v>
      </c>
      <c r="AY12" s="160" t="s">
        <v>73</v>
      </c>
      <c r="AZ12" s="162">
        <f>'Solicitud Hotel'!P23</f>
        <v>22</v>
      </c>
      <c r="BA12" s="160" t="s">
        <v>519</v>
      </c>
      <c r="BB12" s="162">
        <f>'Solicitud Hotel'!R23</f>
        <v>23</v>
      </c>
      <c r="BC12" s="160" t="s">
        <v>520</v>
      </c>
      <c r="BD12" s="162">
        <f>'Solicitud Hotel'!T23</f>
        <v>24</v>
      </c>
      <c r="BF12" s="160" t="s">
        <v>73</v>
      </c>
      <c r="BG12" s="162">
        <f>'Solicitud Hotel'!P24</f>
        <v>25</v>
      </c>
      <c r="BH12" s="160" t="s">
        <v>519</v>
      </c>
      <c r="BI12" s="162">
        <f>'Solicitud Hotel'!R24</f>
        <v>26</v>
      </c>
      <c r="BJ12" s="160" t="s">
        <v>520</v>
      </c>
      <c r="BK12" s="162">
        <f>'Solicitud Hotel'!T24</f>
        <v>27</v>
      </c>
      <c r="BM12" s="160" t="s">
        <v>73</v>
      </c>
      <c r="BN12" s="162">
        <f>'Solicitud Hotel'!P25</f>
        <v>28</v>
      </c>
      <c r="BO12" s="160" t="s">
        <v>519</v>
      </c>
      <c r="BP12" s="162">
        <f>'Solicitud Hotel'!R25</f>
        <v>29</v>
      </c>
      <c r="BQ12" s="160" t="s">
        <v>520</v>
      </c>
      <c r="BR12" s="162">
        <f>'Solicitud Hotel'!T25</f>
        <v>30</v>
      </c>
      <c r="BT12" s="160" t="s">
        <v>73</v>
      </c>
      <c r="BU12" s="162">
        <f>'Solicitud Hotel'!P26</f>
        <v>28</v>
      </c>
      <c r="BV12" s="160" t="s">
        <v>519</v>
      </c>
      <c r="BW12" s="162">
        <f>'Solicitud Hotel'!R26</f>
        <v>29</v>
      </c>
      <c r="BX12" s="160" t="s">
        <v>520</v>
      </c>
      <c r="BY12" s="162">
        <f>'Solicitud Hotel'!T26</f>
        <v>30</v>
      </c>
      <c r="CA12" s="160" t="s">
        <v>73</v>
      </c>
      <c r="CB12" s="162">
        <f>'Solicitud Hotel'!P27</f>
        <v>28</v>
      </c>
      <c r="CC12" s="160" t="s">
        <v>519</v>
      </c>
      <c r="CD12" s="162">
        <f>'Solicitud Hotel'!R27</f>
        <v>0</v>
      </c>
      <c r="CE12" s="160" t="s">
        <v>520</v>
      </c>
      <c r="CF12" s="162">
        <f>'Solicitud Hotel'!T27</f>
        <v>0</v>
      </c>
      <c r="CH12" s="160" t="s">
        <v>73</v>
      </c>
      <c r="CI12" s="162">
        <f>'Solicitud Hotel'!P28</f>
        <v>1</v>
      </c>
      <c r="CJ12" s="160" t="s">
        <v>519</v>
      </c>
      <c r="CK12" s="162">
        <f>'Solicitud Hotel'!R28</f>
        <v>2</v>
      </c>
      <c r="CL12" s="160" t="s">
        <v>520</v>
      </c>
      <c r="CM12" s="162">
        <f>'Solicitud Hotel'!T28</f>
        <v>3</v>
      </c>
      <c r="CO12" s="160" t="s">
        <v>73</v>
      </c>
      <c r="CP12" s="162">
        <f>'Solicitud Hotel'!P29</f>
        <v>4</v>
      </c>
      <c r="CQ12" s="160" t="s">
        <v>519</v>
      </c>
      <c r="CR12" s="162">
        <f>'Solicitud Hotel'!R29</f>
        <v>5</v>
      </c>
      <c r="CS12" s="160" t="s">
        <v>520</v>
      </c>
      <c r="CT12" s="162">
        <f>'Solicitud Hotel'!T29</f>
        <v>6</v>
      </c>
      <c r="CV12" s="160" t="s">
        <v>73</v>
      </c>
      <c r="CW12" s="162">
        <f>'Solicitud Hotel'!P30</f>
        <v>7</v>
      </c>
      <c r="CX12" s="160" t="s">
        <v>519</v>
      </c>
      <c r="CY12" s="162">
        <f>'Solicitud Hotel'!R31</f>
        <v>5</v>
      </c>
      <c r="CZ12" s="160" t="s">
        <v>520</v>
      </c>
      <c r="DA12" s="162">
        <f>'Solicitud Hotel'!T30</f>
        <v>6</v>
      </c>
      <c r="DC12" s="160" t="s">
        <v>73</v>
      </c>
      <c r="DD12" s="162">
        <f>'Solicitud Hotel'!CO20</f>
        <v>0</v>
      </c>
      <c r="DE12" s="160" t="s">
        <v>519</v>
      </c>
      <c r="DF12" s="162">
        <f>'Solicitud Hotel'!CQ20</f>
        <v>0</v>
      </c>
      <c r="DG12" s="160" t="s">
        <v>520</v>
      </c>
      <c r="DH12" s="162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69"/>
      <c r="B13" s="169"/>
      <c r="C13" s="164"/>
      <c r="D13" s="169"/>
      <c r="E13" s="169"/>
      <c r="F13" s="169"/>
      <c r="G13" s="169"/>
      <c r="H13" s="169"/>
      <c r="I13" s="169"/>
      <c r="J13" s="164"/>
      <c r="K13" s="169"/>
      <c r="L13" s="169"/>
      <c r="M13" s="169"/>
      <c r="N13" s="169"/>
      <c r="O13" s="169"/>
      <c r="P13" s="169"/>
      <c r="Q13" s="164"/>
      <c r="R13" s="169"/>
      <c r="S13" s="169"/>
      <c r="T13" s="169"/>
      <c r="U13" s="169"/>
      <c r="V13" s="169"/>
      <c r="W13" s="169"/>
      <c r="X13" s="164"/>
      <c r="Y13" s="169"/>
      <c r="Z13" s="169"/>
      <c r="AA13" s="169"/>
      <c r="AB13" s="169"/>
      <c r="AC13" s="169"/>
      <c r="AD13" s="169"/>
      <c r="AE13" s="164"/>
      <c r="AF13" s="169"/>
      <c r="AG13" s="169"/>
      <c r="AH13" s="169"/>
      <c r="AI13" s="169"/>
      <c r="AJ13" s="169"/>
      <c r="AK13" s="169"/>
      <c r="AL13" s="164"/>
      <c r="AM13" s="169"/>
      <c r="AN13" s="169"/>
      <c r="AO13" s="169"/>
      <c r="AP13" s="169"/>
      <c r="AQ13" s="169"/>
      <c r="AR13" s="169"/>
      <c r="AS13" s="164"/>
      <c r="AT13" s="169"/>
      <c r="AU13" s="169"/>
      <c r="AV13" s="169"/>
      <c r="AW13" s="169"/>
      <c r="AX13" s="169"/>
      <c r="AY13" s="169"/>
      <c r="AZ13" s="164"/>
      <c r="BA13" s="169"/>
      <c r="BB13" s="169"/>
      <c r="BC13" s="169"/>
      <c r="BD13" s="169"/>
      <c r="BE13" s="169"/>
      <c r="BF13" s="169"/>
      <c r="BG13" s="164"/>
      <c r="BH13" s="169"/>
      <c r="BI13" s="169"/>
      <c r="BJ13" s="169"/>
      <c r="BK13" s="169"/>
      <c r="BL13" s="169"/>
      <c r="BM13" s="169"/>
      <c r="BN13" s="164"/>
      <c r="BO13" s="169"/>
      <c r="BP13" s="169"/>
      <c r="BQ13" s="169"/>
      <c r="BR13" s="169"/>
      <c r="BS13" s="169"/>
      <c r="BT13" s="169"/>
      <c r="BU13" s="164"/>
      <c r="BV13" s="169"/>
      <c r="BW13" s="169"/>
      <c r="BX13" s="169"/>
      <c r="BY13" s="169"/>
      <c r="BZ13" s="169"/>
      <c r="CA13" s="169"/>
      <c r="CB13" s="164"/>
      <c r="CC13" s="169"/>
      <c r="CD13" s="169"/>
      <c r="CE13" s="169"/>
      <c r="CF13" s="169"/>
      <c r="CG13" s="169"/>
      <c r="CH13" s="169"/>
      <c r="CI13" s="164"/>
      <c r="CJ13" s="169"/>
      <c r="CK13" s="169"/>
      <c r="CL13" s="169"/>
      <c r="CM13" s="169"/>
      <c r="CN13" s="169"/>
      <c r="CO13" s="169"/>
      <c r="CP13" s="164"/>
      <c r="CQ13" s="169"/>
      <c r="CR13" s="169"/>
      <c r="CS13" s="169"/>
      <c r="CT13" s="169"/>
      <c r="CU13" s="169"/>
      <c r="CV13" s="169"/>
      <c r="CW13" s="164"/>
      <c r="CX13" s="169"/>
      <c r="CY13" s="169"/>
      <c r="CZ13" s="169"/>
      <c r="DA13" s="169"/>
      <c r="DB13" s="169"/>
      <c r="DC13" s="169"/>
      <c r="DD13" s="164"/>
      <c r="DE13" s="169"/>
      <c r="DF13" s="169"/>
      <c r="DG13" s="169"/>
      <c r="DH13" s="169"/>
    </row>
    <row r="14" spans="1:119" s="8" customFormat="1" ht="15.75">
      <c r="A14" s="169"/>
      <c r="B14" s="152" t="s">
        <v>151</v>
      </c>
      <c r="C14" s="294" t="str">
        <f>'RVA CLIENT'!B22</f>
        <v xml:space="preserve">Nombre del Hotel </v>
      </c>
      <c r="D14" s="294"/>
      <c r="E14" s="294"/>
      <c r="F14" s="294"/>
      <c r="G14" s="86"/>
      <c r="H14" s="169"/>
      <c r="I14" s="152" t="s">
        <v>151</v>
      </c>
      <c r="J14" s="294" t="str">
        <f>C14</f>
        <v xml:space="preserve">Nombre del Hotel </v>
      </c>
      <c r="K14" s="294"/>
      <c r="L14" s="294"/>
      <c r="M14" s="294"/>
      <c r="N14" s="86"/>
      <c r="O14" s="169"/>
      <c r="P14" s="152" t="s">
        <v>151</v>
      </c>
      <c r="Q14" s="294" t="str">
        <f>J14</f>
        <v xml:space="preserve">Nombre del Hotel </v>
      </c>
      <c r="R14" s="294"/>
      <c r="S14" s="294"/>
      <c r="T14" s="294"/>
      <c r="U14" s="86"/>
      <c r="V14" s="169"/>
      <c r="W14" s="152" t="s">
        <v>151</v>
      </c>
      <c r="X14" s="294" t="str">
        <f>Q14</f>
        <v xml:space="preserve">Nombre del Hotel </v>
      </c>
      <c r="Y14" s="294"/>
      <c r="Z14" s="294"/>
      <c r="AA14" s="294"/>
      <c r="AB14" s="86"/>
      <c r="AC14" s="169"/>
      <c r="AD14" s="152" t="s">
        <v>151</v>
      </c>
      <c r="AE14" s="294" t="str">
        <f>X14</f>
        <v xml:space="preserve">Nombre del Hotel </v>
      </c>
      <c r="AF14" s="294"/>
      <c r="AG14" s="294"/>
      <c r="AH14" s="294"/>
      <c r="AI14" s="86"/>
      <c r="AJ14" s="169"/>
      <c r="AK14" s="152" t="s">
        <v>151</v>
      </c>
      <c r="AL14" s="294" t="str">
        <f>AE14</f>
        <v xml:space="preserve">Nombre del Hotel </v>
      </c>
      <c r="AM14" s="294"/>
      <c r="AN14" s="294"/>
      <c r="AO14" s="294"/>
      <c r="AP14" s="86"/>
      <c r="AQ14" s="169"/>
      <c r="AR14" s="152" t="s">
        <v>151</v>
      </c>
      <c r="AS14" s="294" t="str">
        <f>AL14</f>
        <v xml:space="preserve">Nombre del Hotel </v>
      </c>
      <c r="AT14" s="294"/>
      <c r="AU14" s="294"/>
      <c r="AV14" s="294"/>
      <c r="AW14" s="86"/>
      <c r="AX14" s="169"/>
      <c r="AY14" s="152" t="s">
        <v>151</v>
      </c>
      <c r="AZ14" s="294" t="str">
        <f>AS14</f>
        <v xml:space="preserve">Nombre del Hotel </v>
      </c>
      <c r="BA14" s="294"/>
      <c r="BB14" s="294"/>
      <c r="BC14" s="294"/>
      <c r="BD14" s="86"/>
      <c r="BE14" s="169"/>
      <c r="BF14" s="152" t="s">
        <v>151</v>
      </c>
      <c r="BG14" s="294" t="str">
        <f>AZ14</f>
        <v xml:space="preserve">Nombre del Hotel </v>
      </c>
      <c r="BH14" s="294"/>
      <c r="BI14" s="294"/>
      <c r="BJ14" s="294"/>
      <c r="BK14" s="86"/>
      <c r="BL14" s="169"/>
      <c r="BM14" s="152" t="s">
        <v>151</v>
      </c>
      <c r="BN14" s="294" t="str">
        <f>BG14</f>
        <v xml:space="preserve">Nombre del Hotel </v>
      </c>
      <c r="BO14" s="294"/>
      <c r="BP14" s="294"/>
      <c r="BQ14" s="294"/>
      <c r="BR14" s="86"/>
      <c r="BS14" s="169"/>
      <c r="BT14" s="152" t="s">
        <v>151</v>
      </c>
      <c r="BU14" s="294" t="str">
        <f>BN14</f>
        <v xml:space="preserve">Nombre del Hotel </v>
      </c>
      <c r="BV14" s="294"/>
      <c r="BW14" s="294"/>
      <c r="BX14" s="294"/>
      <c r="BY14" s="86"/>
      <c r="BZ14" s="169"/>
      <c r="CA14" s="152" t="s">
        <v>151</v>
      </c>
      <c r="CB14" s="294" t="str">
        <f>BU14</f>
        <v xml:space="preserve">Nombre del Hotel </v>
      </c>
      <c r="CC14" s="294"/>
      <c r="CD14" s="294"/>
      <c r="CE14" s="294"/>
      <c r="CF14" s="86"/>
      <c r="CG14" s="169"/>
      <c r="CH14" s="152" t="s">
        <v>151</v>
      </c>
      <c r="CI14" s="294" t="str">
        <f>CB14</f>
        <v xml:space="preserve">Nombre del Hotel </v>
      </c>
      <c r="CJ14" s="294"/>
      <c r="CK14" s="294"/>
      <c r="CL14" s="294"/>
      <c r="CM14" s="86"/>
      <c r="CN14" s="169"/>
      <c r="CO14" s="152" t="s">
        <v>151</v>
      </c>
      <c r="CP14" s="294" t="str">
        <f>CI14</f>
        <v xml:space="preserve">Nombre del Hotel </v>
      </c>
      <c r="CQ14" s="294"/>
      <c r="CR14" s="294"/>
      <c r="CS14" s="294"/>
      <c r="CT14" s="86"/>
      <c r="CU14" s="169"/>
      <c r="CV14" s="152" t="s">
        <v>151</v>
      </c>
      <c r="CW14" s="294" t="str">
        <f>CP14</f>
        <v xml:space="preserve">Nombre del Hotel </v>
      </c>
      <c r="CX14" s="294"/>
      <c r="CY14" s="294"/>
      <c r="CZ14" s="294"/>
      <c r="DA14" s="86"/>
      <c r="DB14" s="169"/>
      <c r="DC14" s="152" t="s">
        <v>151</v>
      </c>
      <c r="DD14" s="294" t="str">
        <f>CW14</f>
        <v xml:space="preserve">Nombre del Hotel </v>
      </c>
      <c r="DE14" s="294"/>
      <c r="DF14" s="294"/>
      <c r="DG14" s="294"/>
      <c r="DH14" s="86"/>
    </row>
    <row r="15" spans="1:119" s="8" customFormat="1">
      <c r="A15" s="169"/>
      <c r="B15" s="169"/>
      <c r="C15" s="169"/>
      <c r="D15" s="169"/>
      <c r="E15" s="169"/>
      <c r="F15" s="169"/>
      <c r="G15" s="86"/>
      <c r="H15" s="169"/>
      <c r="I15" s="152"/>
      <c r="J15" s="165"/>
      <c r="K15" s="86"/>
      <c r="L15" s="86"/>
      <c r="M15" s="86"/>
      <c r="N15" s="86"/>
      <c r="O15" s="169"/>
      <c r="V15" s="169"/>
      <c r="AC15" s="169"/>
      <c r="AJ15" s="169"/>
      <c r="AQ15" s="169"/>
      <c r="AX15" s="169"/>
      <c r="BE15" s="169"/>
      <c r="BL15" s="169"/>
      <c r="BS15" s="169"/>
      <c r="BZ15" s="169"/>
      <c r="CG15" s="169"/>
      <c r="CN15" s="169"/>
      <c r="CU15" s="169"/>
      <c r="DB15" s="169"/>
    </row>
    <row r="16" spans="1:119" s="8" customFormat="1">
      <c r="A16" s="169"/>
      <c r="B16" s="169"/>
      <c r="C16" s="169"/>
      <c r="D16" s="169"/>
      <c r="E16" s="169"/>
      <c r="F16" s="169"/>
      <c r="G16" s="169"/>
      <c r="H16" s="169"/>
      <c r="I16" s="169"/>
      <c r="J16" s="164"/>
      <c r="K16" s="169"/>
      <c r="L16" s="169"/>
      <c r="M16" s="169"/>
      <c r="N16" s="169"/>
      <c r="O16" s="169"/>
      <c r="V16" s="169"/>
      <c r="AC16" s="169"/>
      <c r="AJ16" s="169"/>
      <c r="AQ16" s="169"/>
      <c r="AX16" s="169"/>
      <c r="BE16" s="169"/>
      <c r="BL16" s="169"/>
      <c r="BS16" s="169"/>
      <c r="BZ16" s="169"/>
      <c r="CG16" s="169"/>
      <c r="CN16" s="169"/>
      <c r="CU16" s="169"/>
      <c r="DB16" s="169"/>
    </row>
    <row r="17" spans="1:112" s="8" customFormat="1">
      <c r="A17" s="169"/>
      <c r="B17" s="169"/>
      <c r="C17" s="169"/>
      <c r="D17" s="169"/>
      <c r="E17" s="169"/>
      <c r="F17" s="169"/>
      <c r="G17" s="169"/>
      <c r="H17" s="169"/>
      <c r="N17" s="169"/>
      <c r="O17" s="169"/>
      <c r="V17" s="169"/>
      <c r="AC17" s="169"/>
      <c r="AJ17" s="169"/>
      <c r="AQ17" s="169"/>
      <c r="AX17" s="169"/>
      <c r="BE17" s="169"/>
      <c r="BL17" s="169"/>
      <c r="BS17" s="169"/>
      <c r="BZ17" s="169"/>
      <c r="CG17" s="169"/>
      <c r="CN17" s="169"/>
      <c r="CU17" s="169"/>
      <c r="DB17" s="169"/>
    </row>
    <row r="18" spans="1:112" s="8" customFormat="1">
      <c r="A18" s="169"/>
      <c r="B18" s="169"/>
      <c r="C18" s="169"/>
      <c r="D18" s="169"/>
      <c r="E18" s="169"/>
      <c r="F18" s="169"/>
      <c r="G18" s="169"/>
      <c r="H18" s="169"/>
      <c r="N18" s="169"/>
      <c r="O18" s="169"/>
      <c r="V18" s="169"/>
      <c r="AC18" s="169"/>
      <c r="AJ18" s="169"/>
      <c r="AQ18" s="169"/>
      <c r="AX18" s="169"/>
      <c r="BE18" s="169"/>
      <c r="BL18" s="169"/>
      <c r="BS18" s="169"/>
      <c r="BZ18" s="169"/>
      <c r="CG18" s="169"/>
      <c r="CN18" s="169"/>
      <c r="CU18" s="169"/>
      <c r="DB18" s="169"/>
    </row>
    <row r="19" spans="1:112" s="8" customFormat="1">
      <c r="A19" s="169"/>
      <c r="B19" s="169"/>
      <c r="C19" s="169"/>
      <c r="D19" s="169"/>
      <c r="E19" s="169"/>
      <c r="F19" s="169"/>
      <c r="G19" s="169"/>
      <c r="H19" s="169"/>
      <c r="N19" s="169"/>
      <c r="O19" s="169"/>
      <c r="V19" s="169"/>
      <c r="AC19" s="169"/>
      <c r="AJ19" s="169"/>
      <c r="AQ19" s="169"/>
      <c r="AX19" s="169"/>
      <c r="BE19" s="169"/>
      <c r="BL19" s="169"/>
      <c r="BS19" s="169"/>
      <c r="BZ19" s="169"/>
      <c r="CG19" s="169"/>
      <c r="CN19" s="169"/>
      <c r="CU19" s="169"/>
      <c r="DB19" s="169"/>
    </row>
    <row r="20" spans="1:112" s="8" customFormat="1">
      <c r="A20" s="169"/>
      <c r="B20" s="169"/>
      <c r="C20" s="169"/>
      <c r="D20" s="169"/>
      <c r="E20" s="169"/>
      <c r="F20" s="169"/>
      <c r="G20" s="169"/>
      <c r="H20" s="169"/>
      <c r="I20" s="394"/>
      <c r="J20" s="394"/>
      <c r="K20" s="394"/>
      <c r="L20" s="169"/>
      <c r="M20" s="169"/>
      <c r="N20" s="169"/>
      <c r="O20" s="169"/>
      <c r="V20" s="169"/>
      <c r="AC20" s="169"/>
      <c r="AJ20" s="169"/>
      <c r="AQ20" s="169"/>
      <c r="AX20" s="169"/>
      <c r="BE20" s="169"/>
      <c r="BL20" s="169"/>
      <c r="BS20" s="169"/>
      <c r="BZ20" s="169"/>
      <c r="CG20" s="169"/>
      <c r="CN20" s="169"/>
      <c r="CU20" s="169"/>
      <c r="DB20" s="169"/>
    </row>
    <row r="21" spans="1:112" s="8" customFormat="1">
      <c r="A21" s="169"/>
      <c r="B21" s="395"/>
      <c r="C21" s="394"/>
      <c r="D21" s="394"/>
      <c r="E21" s="169"/>
      <c r="F21" s="169"/>
      <c r="G21" s="169"/>
      <c r="H21" s="169"/>
      <c r="I21" s="395"/>
      <c r="J21" s="394"/>
      <c r="K21" s="394"/>
      <c r="L21" s="396"/>
      <c r="M21" s="396"/>
      <c r="N21" s="396"/>
      <c r="O21" s="169"/>
      <c r="V21" s="169"/>
      <c r="AC21" s="169"/>
      <c r="AJ21" s="169"/>
      <c r="AQ21" s="169"/>
      <c r="AX21" s="169"/>
      <c r="BE21" s="169"/>
      <c r="BL21" s="169"/>
      <c r="BS21" s="169"/>
      <c r="BZ21" s="169"/>
      <c r="CG21" s="169"/>
      <c r="CN21" s="169"/>
      <c r="CU21" s="169"/>
      <c r="DB21" s="169"/>
    </row>
    <row r="22" spans="1:112" s="8" customFormat="1">
      <c r="A22" s="169"/>
      <c r="B22" s="391"/>
      <c r="C22" s="391"/>
      <c r="D22" s="391"/>
      <c r="E22" s="169"/>
      <c r="F22" s="169"/>
      <c r="G22" s="169"/>
      <c r="H22" s="153"/>
      <c r="I22" s="393"/>
      <c r="J22" s="393"/>
      <c r="K22" s="393"/>
      <c r="L22" s="273"/>
      <c r="M22" s="273"/>
      <c r="N22" s="273"/>
      <c r="O22" s="169"/>
      <c r="P22" s="391"/>
      <c r="Q22" s="391"/>
      <c r="R22" s="391"/>
      <c r="S22" s="273"/>
      <c r="T22" s="273"/>
      <c r="U22" s="273"/>
      <c r="V22" s="169"/>
      <c r="W22" s="391"/>
      <c r="X22" s="391"/>
      <c r="Y22" s="391"/>
      <c r="Z22" s="273"/>
      <c r="AA22" s="273"/>
      <c r="AB22" s="273"/>
      <c r="AC22" s="169"/>
      <c r="AD22" s="391"/>
      <c r="AE22" s="391"/>
      <c r="AF22" s="391"/>
      <c r="AG22" s="273"/>
      <c r="AH22" s="273"/>
      <c r="AI22" s="273"/>
      <c r="AJ22" s="169"/>
      <c r="AK22" s="391"/>
      <c r="AL22" s="391"/>
      <c r="AM22" s="391"/>
      <c r="AN22" s="273"/>
      <c r="AO22" s="273"/>
      <c r="AP22" s="273"/>
      <c r="AQ22" s="169"/>
      <c r="AR22" s="391"/>
      <c r="AS22" s="391"/>
      <c r="AT22" s="391"/>
      <c r="AU22" s="273"/>
      <c r="AV22" s="273"/>
      <c r="AW22" s="273"/>
      <c r="AX22" s="169"/>
      <c r="AY22" s="391"/>
      <c r="AZ22" s="391"/>
      <c r="BA22" s="391"/>
      <c r="BB22" s="273"/>
      <c r="BC22" s="273"/>
      <c r="BD22" s="273"/>
      <c r="BE22" s="169"/>
      <c r="BF22" s="391"/>
      <c r="BG22" s="391"/>
      <c r="BH22" s="391"/>
      <c r="BI22" s="273"/>
      <c r="BJ22" s="273"/>
      <c r="BK22" s="273"/>
      <c r="BL22" s="169"/>
      <c r="BM22" s="391"/>
      <c r="BN22" s="391"/>
      <c r="BO22" s="391"/>
      <c r="BP22" s="273"/>
      <c r="BQ22" s="273"/>
      <c r="BR22" s="273"/>
      <c r="BS22" s="169"/>
      <c r="BT22" s="391"/>
      <c r="BU22" s="391"/>
      <c r="BV22" s="391"/>
      <c r="BW22" s="273"/>
      <c r="BX22" s="273"/>
      <c r="BY22" s="273"/>
      <c r="BZ22" s="169"/>
      <c r="CA22" s="391"/>
      <c r="CB22" s="391"/>
      <c r="CC22" s="391"/>
      <c r="CD22" s="273"/>
      <c r="CE22" s="273"/>
      <c r="CF22" s="273"/>
      <c r="CG22" s="169"/>
      <c r="CH22" s="391"/>
      <c r="CI22" s="391"/>
      <c r="CJ22" s="391"/>
      <c r="CK22" s="273"/>
      <c r="CL22" s="273"/>
      <c r="CM22" s="273"/>
      <c r="CN22" s="169"/>
      <c r="CO22" s="391"/>
      <c r="CP22" s="391"/>
      <c r="CQ22" s="391"/>
      <c r="CR22" s="273"/>
      <c r="CS22" s="273"/>
      <c r="CT22" s="273"/>
      <c r="CU22" s="169"/>
      <c r="CV22" s="391"/>
      <c r="CW22" s="391"/>
      <c r="CX22" s="391"/>
      <c r="CY22" s="273"/>
      <c r="CZ22" s="273"/>
      <c r="DA22" s="273"/>
      <c r="DB22" s="169"/>
      <c r="DC22" s="391"/>
      <c r="DD22" s="391"/>
      <c r="DE22" s="391"/>
      <c r="DF22" s="273"/>
      <c r="DG22" s="273"/>
      <c r="DH22" s="273"/>
    </row>
    <row r="23" spans="1:112" s="8" customFormat="1">
      <c r="A23" s="169"/>
      <c r="B23" s="397"/>
      <c r="C23" s="397"/>
      <c r="D23" s="397"/>
      <c r="E23" s="169"/>
      <c r="F23" s="169"/>
      <c r="G23" s="169"/>
      <c r="H23" s="169"/>
      <c r="I23" s="397"/>
      <c r="J23" s="397"/>
      <c r="K23" s="397"/>
      <c r="L23" s="273"/>
      <c r="M23" s="273"/>
      <c r="N23" s="273"/>
      <c r="O23" s="169"/>
      <c r="P23" s="397"/>
      <c r="Q23" s="397"/>
      <c r="R23" s="397"/>
      <c r="S23" s="273"/>
      <c r="T23" s="273"/>
      <c r="U23" s="273"/>
      <c r="V23" s="169"/>
      <c r="W23" s="397"/>
      <c r="X23" s="397"/>
      <c r="Y23" s="397"/>
      <c r="Z23" s="273"/>
      <c r="AA23" s="273"/>
      <c r="AB23" s="273"/>
      <c r="AC23" s="169"/>
      <c r="AD23" s="397"/>
      <c r="AE23" s="397"/>
      <c r="AF23" s="397"/>
      <c r="AG23" s="273"/>
      <c r="AH23" s="273"/>
      <c r="AI23" s="273"/>
      <c r="AJ23" s="169"/>
      <c r="AK23" s="397"/>
      <c r="AL23" s="397"/>
      <c r="AM23" s="397"/>
      <c r="AN23" s="273"/>
      <c r="AO23" s="273"/>
      <c r="AP23" s="273"/>
      <c r="AQ23" s="169"/>
      <c r="AR23" s="397"/>
      <c r="AS23" s="397"/>
      <c r="AT23" s="397"/>
      <c r="AU23" s="273"/>
      <c r="AV23" s="273"/>
      <c r="AW23" s="273"/>
      <c r="AX23" s="169"/>
      <c r="AY23" s="397"/>
      <c r="AZ23" s="397"/>
      <c r="BA23" s="397"/>
      <c r="BB23" s="273"/>
      <c r="BC23" s="273"/>
      <c r="BD23" s="273"/>
      <c r="BE23" s="169"/>
      <c r="BF23" s="397"/>
      <c r="BG23" s="397"/>
      <c r="BH23" s="397"/>
      <c r="BI23" s="273"/>
      <c r="BJ23" s="273"/>
      <c r="BK23" s="273"/>
      <c r="BL23" s="169"/>
      <c r="BM23" s="397"/>
      <c r="BN23" s="397"/>
      <c r="BO23" s="397"/>
      <c r="BP23" s="273"/>
      <c r="BQ23" s="273"/>
      <c r="BR23" s="273"/>
      <c r="BS23" s="169"/>
      <c r="BT23" s="397"/>
      <c r="BU23" s="397"/>
      <c r="BV23" s="397"/>
      <c r="BW23" s="273"/>
      <c r="BX23" s="273"/>
      <c r="BY23" s="273"/>
      <c r="BZ23" s="169"/>
      <c r="CA23" s="397"/>
      <c r="CB23" s="397"/>
      <c r="CC23" s="397"/>
      <c r="CD23" s="273"/>
      <c r="CE23" s="273"/>
      <c r="CF23" s="273"/>
      <c r="CG23" s="169"/>
      <c r="CH23" s="397"/>
      <c r="CI23" s="397"/>
      <c r="CJ23" s="397"/>
      <c r="CK23" s="273"/>
      <c r="CL23" s="273"/>
      <c r="CM23" s="273"/>
      <c r="CN23" s="169"/>
      <c r="CO23" s="397"/>
      <c r="CP23" s="397"/>
      <c r="CQ23" s="397"/>
      <c r="CR23" s="273"/>
      <c r="CS23" s="273"/>
      <c r="CT23" s="273"/>
      <c r="CU23" s="169"/>
      <c r="CV23" s="397"/>
      <c r="CW23" s="397"/>
      <c r="CX23" s="397"/>
      <c r="CY23" s="273"/>
      <c r="CZ23" s="273"/>
      <c r="DA23" s="273"/>
      <c r="DB23" s="169"/>
      <c r="DC23" s="397"/>
      <c r="DD23" s="397"/>
      <c r="DE23" s="397"/>
      <c r="DF23" s="273"/>
      <c r="DG23" s="273"/>
      <c r="DH23" s="273"/>
    </row>
    <row r="24" spans="1:112" s="8" customFormat="1">
      <c r="A24" s="169"/>
      <c r="B24" s="398"/>
      <c r="C24" s="398"/>
      <c r="D24" s="398"/>
      <c r="E24" s="169"/>
      <c r="F24" s="169"/>
      <c r="G24" s="169"/>
      <c r="H24" s="169"/>
      <c r="I24" s="397"/>
      <c r="J24" s="397"/>
      <c r="K24" s="397"/>
      <c r="L24" s="273"/>
      <c r="M24" s="273"/>
      <c r="N24" s="273"/>
      <c r="O24" s="169"/>
      <c r="P24" s="398"/>
      <c r="Q24" s="398"/>
      <c r="R24" s="398"/>
      <c r="S24" s="273"/>
      <c r="T24" s="273"/>
      <c r="U24" s="273"/>
      <c r="V24" s="169"/>
      <c r="W24" s="398"/>
      <c r="X24" s="398"/>
      <c r="Y24" s="398"/>
      <c r="Z24" s="273"/>
      <c r="AA24" s="273"/>
      <c r="AB24" s="273"/>
      <c r="AC24" s="169"/>
      <c r="AD24" s="398"/>
      <c r="AE24" s="398"/>
      <c r="AF24" s="398"/>
      <c r="AG24" s="273"/>
      <c r="AH24" s="273"/>
      <c r="AI24" s="273"/>
      <c r="AJ24" s="169"/>
      <c r="AK24" s="398"/>
      <c r="AL24" s="398"/>
      <c r="AM24" s="398"/>
      <c r="AN24" s="273"/>
      <c r="AO24" s="273"/>
      <c r="AP24" s="273"/>
      <c r="AQ24" s="169"/>
      <c r="AR24" s="398"/>
      <c r="AS24" s="398"/>
      <c r="AT24" s="398"/>
      <c r="AU24" s="273"/>
      <c r="AV24" s="273"/>
      <c r="AW24" s="273"/>
      <c r="AX24" s="169"/>
      <c r="AY24" s="398"/>
      <c r="AZ24" s="398"/>
      <c r="BA24" s="398"/>
      <c r="BB24" s="273"/>
      <c r="BC24" s="273"/>
      <c r="BD24" s="273"/>
      <c r="BE24" s="169"/>
      <c r="BF24" s="398"/>
      <c r="BG24" s="398"/>
      <c r="BH24" s="398"/>
      <c r="BI24" s="273"/>
      <c r="BJ24" s="273"/>
      <c r="BK24" s="273"/>
      <c r="BL24" s="169"/>
      <c r="BM24" s="398"/>
      <c r="BN24" s="398"/>
      <c r="BO24" s="398"/>
      <c r="BP24" s="273"/>
      <c r="BQ24" s="273"/>
      <c r="BR24" s="273"/>
      <c r="BS24" s="169"/>
      <c r="BT24" s="398"/>
      <c r="BU24" s="398"/>
      <c r="BV24" s="398"/>
      <c r="BW24" s="273"/>
      <c r="BX24" s="273"/>
      <c r="BY24" s="273"/>
      <c r="BZ24" s="169"/>
      <c r="CA24" s="398"/>
      <c r="CB24" s="398"/>
      <c r="CC24" s="398"/>
      <c r="CD24" s="273"/>
      <c r="CE24" s="273"/>
      <c r="CF24" s="273"/>
      <c r="CG24" s="169"/>
      <c r="CH24" s="398"/>
      <c r="CI24" s="398"/>
      <c r="CJ24" s="398"/>
      <c r="CK24" s="273"/>
      <c r="CL24" s="273"/>
      <c r="CM24" s="273"/>
      <c r="CN24" s="169"/>
      <c r="CO24" s="398"/>
      <c r="CP24" s="398"/>
      <c r="CQ24" s="398"/>
      <c r="CR24" s="273"/>
      <c r="CS24" s="273"/>
      <c r="CT24" s="273"/>
      <c r="CU24" s="169"/>
      <c r="CV24" s="398"/>
      <c r="CW24" s="398"/>
      <c r="CX24" s="398"/>
      <c r="CY24" s="273"/>
      <c r="CZ24" s="273"/>
      <c r="DA24" s="273"/>
      <c r="DB24" s="169"/>
      <c r="DC24" s="398"/>
      <c r="DD24" s="398"/>
      <c r="DE24" s="398"/>
      <c r="DF24" s="273"/>
      <c r="DG24" s="273"/>
      <c r="DH24" s="273"/>
    </row>
    <row r="25" spans="1:112" s="8" customFormat="1">
      <c r="A25" s="169"/>
      <c r="B25" s="391"/>
      <c r="C25" s="391"/>
      <c r="D25" s="391"/>
      <c r="E25" s="169"/>
      <c r="F25" s="169"/>
      <c r="G25" s="169"/>
      <c r="H25" s="169"/>
      <c r="I25" s="393"/>
      <c r="J25" s="393"/>
      <c r="K25" s="393"/>
      <c r="L25" s="273"/>
      <c r="M25" s="273"/>
      <c r="N25" s="273"/>
      <c r="O25" s="169"/>
      <c r="P25" s="391"/>
      <c r="Q25" s="391"/>
      <c r="R25" s="391"/>
      <c r="S25" s="273"/>
      <c r="T25" s="273"/>
      <c r="U25" s="273"/>
      <c r="V25" s="169"/>
      <c r="W25" s="391"/>
      <c r="X25" s="391"/>
      <c r="Y25" s="391"/>
      <c r="Z25" s="273"/>
      <c r="AA25" s="273"/>
      <c r="AB25" s="273"/>
      <c r="AC25" s="169"/>
      <c r="AD25" s="391"/>
      <c r="AE25" s="391"/>
      <c r="AF25" s="391"/>
      <c r="AG25" s="273"/>
      <c r="AH25" s="273"/>
      <c r="AI25" s="273"/>
      <c r="AJ25" s="169"/>
      <c r="AK25" s="391"/>
      <c r="AL25" s="391"/>
      <c r="AM25" s="391"/>
      <c r="AN25" s="273"/>
      <c r="AO25" s="273"/>
      <c r="AP25" s="273"/>
      <c r="AQ25" s="169"/>
      <c r="AR25" s="391"/>
      <c r="AS25" s="391"/>
      <c r="AT25" s="391"/>
      <c r="AU25" s="273"/>
      <c r="AV25" s="273"/>
      <c r="AW25" s="273"/>
      <c r="AX25" s="169"/>
      <c r="AY25" s="391"/>
      <c r="AZ25" s="391"/>
      <c r="BA25" s="391"/>
      <c r="BB25" s="273"/>
      <c r="BC25" s="273"/>
      <c r="BD25" s="273"/>
      <c r="BE25" s="169"/>
      <c r="BF25" s="391"/>
      <c r="BG25" s="391"/>
      <c r="BH25" s="391"/>
      <c r="BI25" s="273"/>
      <c r="BJ25" s="273"/>
      <c r="BK25" s="273"/>
      <c r="BL25" s="169"/>
      <c r="BM25" s="391"/>
      <c r="BN25" s="391"/>
      <c r="BO25" s="391"/>
      <c r="BP25" s="273"/>
      <c r="BQ25" s="273"/>
      <c r="BR25" s="273"/>
      <c r="BS25" s="169"/>
      <c r="BT25" s="391"/>
      <c r="BU25" s="391"/>
      <c r="BV25" s="391"/>
      <c r="BW25" s="273"/>
      <c r="BX25" s="273"/>
      <c r="BY25" s="273"/>
      <c r="BZ25" s="169"/>
      <c r="CA25" s="391"/>
      <c r="CB25" s="391"/>
      <c r="CC25" s="391"/>
      <c r="CD25" s="273"/>
      <c r="CE25" s="273"/>
      <c r="CF25" s="273"/>
      <c r="CG25" s="169"/>
      <c r="CH25" s="391"/>
      <c r="CI25" s="391"/>
      <c r="CJ25" s="391"/>
      <c r="CK25" s="273"/>
      <c r="CL25" s="273"/>
      <c r="CM25" s="273"/>
      <c r="CN25" s="169"/>
      <c r="CO25" s="391"/>
      <c r="CP25" s="391"/>
      <c r="CQ25" s="391"/>
      <c r="CR25" s="273"/>
      <c r="CS25" s="273"/>
      <c r="CT25" s="273"/>
      <c r="CU25" s="169"/>
      <c r="CV25" s="391"/>
      <c r="CW25" s="391"/>
      <c r="CX25" s="391"/>
      <c r="CY25" s="273"/>
      <c r="CZ25" s="273"/>
      <c r="DA25" s="273"/>
      <c r="DB25" s="169"/>
      <c r="DC25" s="391"/>
      <c r="DD25" s="391"/>
      <c r="DE25" s="391"/>
      <c r="DF25" s="273"/>
      <c r="DG25" s="273"/>
      <c r="DH25" s="273"/>
    </row>
    <row r="26" spans="1:112" s="8" customFormat="1">
      <c r="A26" s="169"/>
      <c r="B26" s="273"/>
      <c r="C26" s="273"/>
      <c r="D26" s="273"/>
      <c r="E26" s="169"/>
      <c r="F26" s="169"/>
      <c r="G26" s="169"/>
      <c r="H26" s="169"/>
      <c r="I26" s="395"/>
      <c r="J26" s="394"/>
      <c r="K26" s="394"/>
      <c r="L26" s="169"/>
      <c r="M26" s="169"/>
      <c r="N26" s="169"/>
      <c r="O26" s="169"/>
      <c r="P26" s="273"/>
      <c r="Q26" s="273"/>
      <c r="R26" s="273"/>
      <c r="S26" s="169"/>
      <c r="T26" s="169"/>
      <c r="U26" s="169"/>
      <c r="V26" s="169"/>
      <c r="W26" s="273"/>
      <c r="X26" s="273"/>
      <c r="Y26" s="273"/>
      <c r="Z26" s="169"/>
      <c r="AA26" s="169"/>
      <c r="AB26" s="169"/>
      <c r="AC26" s="169"/>
      <c r="AD26" s="273"/>
      <c r="AE26" s="273"/>
      <c r="AF26" s="273"/>
      <c r="AG26" s="169"/>
      <c r="AH26" s="169"/>
      <c r="AI26" s="169"/>
      <c r="AJ26" s="169"/>
      <c r="AK26" s="273"/>
      <c r="AL26" s="273"/>
      <c r="AM26" s="273"/>
      <c r="AN26" s="169"/>
      <c r="AO26" s="169"/>
      <c r="AP26" s="169"/>
      <c r="AQ26" s="169"/>
      <c r="AR26" s="273"/>
      <c r="AS26" s="273"/>
      <c r="AT26" s="273"/>
      <c r="AU26" s="169"/>
      <c r="AV26" s="169"/>
      <c r="AW26" s="169"/>
      <c r="AX26" s="169"/>
      <c r="AY26" s="273"/>
      <c r="AZ26" s="273"/>
      <c r="BA26" s="273"/>
      <c r="BB26" s="169"/>
      <c r="BC26" s="169"/>
      <c r="BD26" s="169"/>
      <c r="BE26" s="169"/>
      <c r="BF26" s="273"/>
      <c r="BG26" s="273"/>
      <c r="BH26" s="273"/>
      <c r="BI26" s="169"/>
      <c r="BJ26" s="169"/>
      <c r="BK26" s="169"/>
      <c r="BL26" s="169"/>
      <c r="BM26" s="273"/>
      <c r="BN26" s="273"/>
      <c r="BO26" s="273"/>
      <c r="BP26" s="169"/>
      <c r="BQ26" s="169"/>
      <c r="BR26" s="169"/>
      <c r="BS26" s="169"/>
      <c r="BT26" s="273"/>
      <c r="BU26" s="273"/>
      <c r="BV26" s="273"/>
      <c r="BW26" s="169"/>
      <c r="BX26" s="169"/>
      <c r="BY26" s="169"/>
      <c r="BZ26" s="169"/>
      <c r="CA26" s="273"/>
      <c r="CB26" s="273"/>
      <c r="CC26" s="273"/>
      <c r="CD26" s="169"/>
      <c r="CE26" s="169"/>
      <c r="CF26" s="169"/>
      <c r="CG26" s="169"/>
      <c r="CH26" s="273"/>
      <c r="CI26" s="273"/>
      <c r="CJ26" s="273"/>
      <c r="CK26" s="169"/>
      <c r="CL26" s="169"/>
      <c r="CM26" s="169"/>
      <c r="CN26" s="169"/>
      <c r="CO26" s="273"/>
      <c r="CP26" s="273"/>
      <c r="CQ26" s="273"/>
      <c r="CR26" s="169"/>
      <c r="CS26" s="169"/>
      <c r="CT26" s="169"/>
      <c r="CU26" s="169"/>
      <c r="CV26" s="273"/>
      <c r="CW26" s="273"/>
      <c r="CX26" s="273"/>
      <c r="CY26" s="169"/>
      <c r="CZ26" s="169"/>
      <c r="DA26" s="169"/>
      <c r="DB26" s="169"/>
      <c r="DC26" s="273"/>
      <c r="DD26" s="273"/>
      <c r="DE26" s="273"/>
      <c r="DF26" s="169"/>
      <c r="DG26" s="169"/>
      <c r="DH26" s="169"/>
    </row>
    <row r="27" spans="1:112" s="8" customFormat="1">
      <c r="A27" s="169"/>
      <c r="B27" s="169"/>
      <c r="C27" s="164"/>
      <c r="D27" s="169"/>
      <c r="E27" s="169"/>
      <c r="F27" s="169"/>
      <c r="G27" s="169"/>
      <c r="H27" s="169"/>
      <c r="I27" s="393"/>
      <c r="J27" s="393"/>
      <c r="K27" s="393"/>
      <c r="L27" s="169"/>
      <c r="M27" s="169"/>
      <c r="N27" s="169"/>
      <c r="O27" s="169"/>
      <c r="P27" s="169"/>
      <c r="Q27" s="164"/>
      <c r="R27" s="169"/>
      <c r="S27" s="169"/>
      <c r="T27" s="169"/>
      <c r="U27" s="169"/>
      <c r="V27" s="169"/>
      <c r="W27" s="169"/>
      <c r="X27" s="164"/>
      <c r="Y27" s="169"/>
      <c r="Z27" s="169"/>
      <c r="AA27" s="169"/>
      <c r="AB27" s="169"/>
      <c r="AC27" s="169"/>
      <c r="AD27" s="169"/>
      <c r="AE27" s="164"/>
      <c r="AF27" s="169"/>
      <c r="AG27" s="169"/>
      <c r="AH27" s="169"/>
      <c r="AI27" s="169"/>
      <c r="AJ27" s="169"/>
      <c r="AK27" s="169"/>
      <c r="AL27" s="164"/>
      <c r="AM27" s="169"/>
      <c r="AN27" s="169"/>
      <c r="AO27" s="169"/>
      <c r="AP27" s="169"/>
      <c r="AQ27" s="169"/>
      <c r="AR27" s="169"/>
      <c r="AS27" s="164"/>
      <c r="AT27" s="169"/>
      <c r="AU27" s="169"/>
      <c r="AV27" s="169"/>
      <c r="AW27" s="169"/>
      <c r="AX27" s="169"/>
      <c r="AY27" s="169"/>
      <c r="AZ27" s="164"/>
      <c r="BA27" s="169"/>
      <c r="BB27" s="169"/>
      <c r="BC27" s="169"/>
      <c r="BD27" s="169"/>
      <c r="BE27" s="169"/>
      <c r="BF27" s="169"/>
      <c r="BG27" s="164"/>
      <c r="BH27" s="169"/>
      <c r="BI27" s="169"/>
      <c r="BJ27" s="169"/>
      <c r="BK27" s="169"/>
      <c r="BL27" s="169"/>
      <c r="BM27" s="169"/>
      <c r="BN27" s="164"/>
      <c r="BO27" s="169"/>
      <c r="BP27" s="169"/>
      <c r="BQ27" s="169"/>
      <c r="BR27" s="169"/>
      <c r="BS27" s="169"/>
      <c r="BT27" s="169"/>
      <c r="BU27" s="164"/>
      <c r="BV27" s="169"/>
      <c r="BW27" s="169"/>
      <c r="BX27" s="169"/>
      <c r="BY27" s="169"/>
      <c r="BZ27" s="169"/>
      <c r="CA27" s="169"/>
      <c r="CB27" s="164"/>
      <c r="CC27" s="169"/>
      <c r="CD27" s="169"/>
      <c r="CE27" s="169"/>
      <c r="CF27" s="169"/>
      <c r="CG27" s="169"/>
      <c r="CH27" s="169"/>
      <c r="CI27" s="164"/>
      <c r="CJ27" s="169"/>
      <c r="CK27" s="169"/>
      <c r="CL27" s="169"/>
      <c r="CM27" s="169"/>
      <c r="CN27" s="169"/>
      <c r="CO27" s="169"/>
      <c r="CP27" s="164"/>
      <c r="CQ27" s="169"/>
      <c r="CR27" s="169"/>
      <c r="CS27" s="169"/>
      <c r="CT27" s="169"/>
      <c r="CU27" s="169"/>
      <c r="CV27" s="169"/>
      <c r="CW27" s="164"/>
      <c r="CX27" s="169"/>
      <c r="CY27" s="169"/>
      <c r="CZ27" s="169"/>
      <c r="DA27" s="169"/>
      <c r="DB27" s="169"/>
      <c r="DC27" s="169"/>
      <c r="DD27" s="164"/>
      <c r="DE27" s="169"/>
      <c r="DF27" s="169"/>
      <c r="DG27" s="169"/>
      <c r="DH27" s="169"/>
    </row>
    <row r="28" spans="1:112" s="8" customFormat="1">
      <c r="A28" s="169"/>
      <c r="B28" s="169"/>
      <c r="C28" s="164"/>
      <c r="D28" s="169"/>
      <c r="E28" s="169"/>
      <c r="F28" s="169"/>
      <c r="G28" s="169"/>
      <c r="H28" s="169"/>
      <c r="I28" s="393"/>
      <c r="J28" s="393"/>
      <c r="K28" s="393"/>
      <c r="L28" s="169"/>
      <c r="M28" s="169"/>
      <c r="N28" s="169"/>
      <c r="O28" s="169"/>
      <c r="P28" s="169"/>
      <c r="Q28" s="164"/>
      <c r="R28" s="169"/>
      <c r="S28" s="169"/>
      <c r="T28" s="169"/>
      <c r="U28" s="169"/>
      <c r="V28" s="169"/>
      <c r="W28" s="169"/>
      <c r="X28" s="164"/>
      <c r="Y28" s="169"/>
      <c r="Z28" s="169"/>
      <c r="AA28" s="169"/>
      <c r="AB28" s="169"/>
      <c r="AC28" s="169"/>
      <c r="AD28" s="169"/>
      <c r="AE28" s="164"/>
      <c r="AF28" s="169"/>
      <c r="AG28" s="169"/>
      <c r="AH28" s="169"/>
      <c r="AI28" s="169"/>
      <c r="AJ28" s="169"/>
      <c r="AK28" s="169"/>
      <c r="AL28" s="164"/>
      <c r="AM28" s="169"/>
      <c r="AN28" s="169"/>
      <c r="AO28" s="169"/>
      <c r="AP28" s="169"/>
      <c r="AQ28" s="169"/>
      <c r="AR28" s="169"/>
      <c r="AS28" s="164"/>
      <c r="AT28" s="169"/>
      <c r="AU28" s="169"/>
      <c r="AV28" s="169"/>
      <c r="AW28" s="169"/>
      <c r="AX28" s="169"/>
      <c r="AY28" s="169"/>
      <c r="AZ28" s="164"/>
      <c r="BA28" s="169"/>
      <c r="BB28" s="169"/>
      <c r="BC28" s="169"/>
      <c r="BD28" s="169"/>
      <c r="BE28" s="169"/>
      <c r="BF28" s="169"/>
      <c r="BG28" s="164"/>
      <c r="BH28" s="169"/>
      <c r="BI28" s="169"/>
      <c r="BJ28" s="169"/>
      <c r="BK28" s="169"/>
      <c r="BL28" s="169"/>
      <c r="BM28" s="169"/>
      <c r="BN28" s="164"/>
      <c r="BO28" s="169"/>
      <c r="BP28" s="169"/>
      <c r="BQ28" s="169"/>
      <c r="BR28" s="169"/>
      <c r="BS28" s="169"/>
      <c r="BT28" s="169"/>
      <c r="BU28" s="164"/>
      <c r="BV28" s="169"/>
      <c r="BW28" s="169"/>
      <c r="BX28" s="169"/>
      <c r="BY28" s="169"/>
      <c r="BZ28" s="169"/>
      <c r="CA28" s="169"/>
      <c r="CB28" s="164"/>
      <c r="CC28" s="169"/>
      <c r="CD28" s="169"/>
      <c r="CE28" s="169"/>
      <c r="CF28" s="169"/>
      <c r="CG28" s="169"/>
      <c r="CH28" s="169"/>
      <c r="CI28" s="164"/>
      <c r="CJ28" s="169"/>
      <c r="CK28" s="169"/>
      <c r="CL28" s="169"/>
      <c r="CM28" s="169"/>
      <c r="CN28" s="169"/>
      <c r="CO28" s="169"/>
      <c r="CP28" s="164"/>
      <c r="CQ28" s="169"/>
      <c r="CR28" s="169"/>
      <c r="CS28" s="169"/>
      <c r="CT28" s="169"/>
      <c r="CU28" s="169"/>
      <c r="CV28" s="169"/>
      <c r="CW28" s="164"/>
      <c r="CX28" s="169"/>
      <c r="CY28" s="169"/>
      <c r="CZ28" s="169"/>
      <c r="DA28" s="169"/>
      <c r="DB28" s="169"/>
      <c r="DC28" s="169"/>
      <c r="DD28" s="164"/>
      <c r="DE28" s="169"/>
      <c r="DF28" s="169"/>
      <c r="DG28" s="169"/>
      <c r="DH28" s="169"/>
    </row>
    <row r="29" spans="1:112" s="8" customFormat="1">
      <c r="A29" s="169"/>
      <c r="B29" s="169"/>
      <c r="C29" s="164"/>
      <c r="D29" s="169"/>
      <c r="E29" s="169"/>
      <c r="F29" s="169"/>
      <c r="G29" s="169"/>
      <c r="H29" s="169"/>
      <c r="I29" s="169"/>
      <c r="J29" s="164"/>
      <c r="K29" s="169"/>
      <c r="L29" s="169"/>
      <c r="M29" s="169"/>
      <c r="N29" s="169"/>
      <c r="O29" s="169"/>
      <c r="P29" s="169"/>
      <c r="Q29" s="164"/>
      <c r="R29" s="169"/>
      <c r="S29" s="169"/>
      <c r="T29" s="169"/>
      <c r="U29" s="169"/>
      <c r="V29" s="169"/>
      <c r="W29" s="169"/>
      <c r="X29" s="164"/>
      <c r="Y29" s="169"/>
      <c r="Z29" s="169"/>
      <c r="AA29" s="169"/>
      <c r="AB29" s="169"/>
      <c r="AC29" s="169"/>
      <c r="AD29" s="169"/>
      <c r="AE29" s="164"/>
      <c r="AF29" s="169"/>
      <c r="AG29" s="169"/>
      <c r="AH29" s="169"/>
      <c r="AI29" s="169"/>
      <c r="AJ29" s="169"/>
      <c r="AK29" s="169"/>
      <c r="AL29" s="164"/>
      <c r="AM29" s="169"/>
      <c r="AN29" s="169"/>
      <c r="AO29" s="169"/>
      <c r="AP29" s="169"/>
      <c r="AQ29" s="169"/>
      <c r="AR29" s="169"/>
      <c r="AS29" s="164"/>
      <c r="AT29" s="169"/>
      <c r="AU29" s="169"/>
      <c r="AV29" s="169"/>
      <c r="AW29" s="169"/>
      <c r="AX29" s="169"/>
      <c r="AY29" s="169"/>
      <c r="AZ29" s="164"/>
      <c r="BA29" s="169"/>
      <c r="BB29" s="169"/>
      <c r="BC29" s="169"/>
      <c r="BD29" s="169"/>
      <c r="BE29" s="169"/>
      <c r="BF29" s="169"/>
      <c r="BG29" s="164"/>
      <c r="BH29" s="169"/>
      <c r="BI29" s="169"/>
      <c r="BJ29" s="169"/>
      <c r="BK29" s="169"/>
      <c r="BL29" s="169"/>
      <c r="BM29" s="169"/>
      <c r="BN29" s="164"/>
      <c r="BO29" s="169"/>
      <c r="BP29" s="169"/>
      <c r="BQ29" s="169"/>
      <c r="BR29" s="169"/>
      <c r="BS29" s="169"/>
      <c r="BT29" s="169"/>
      <c r="BU29" s="164"/>
      <c r="BV29" s="169"/>
      <c r="BW29" s="169"/>
      <c r="BX29" s="169"/>
      <c r="BY29" s="169"/>
      <c r="BZ29" s="169"/>
      <c r="CA29" s="169"/>
      <c r="CB29" s="164"/>
      <c r="CC29" s="169"/>
      <c r="CD29" s="169"/>
      <c r="CE29" s="169"/>
      <c r="CF29" s="169"/>
      <c r="CG29" s="169"/>
      <c r="CH29" s="169"/>
      <c r="CI29" s="164"/>
      <c r="CJ29" s="169"/>
      <c r="CK29" s="169"/>
      <c r="CL29" s="169"/>
      <c r="CM29" s="169"/>
      <c r="CN29" s="169"/>
      <c r="CO29" s="169"/>
      <c r="CP29" s="164"/>
      <c r="CQ29" s="169"/>
      <c r="CR29" s="169"/>
      <c r="CS29" s="169"/>
      <c r="CT29" s="169"/>
      <c r="CU29" s="169"/>
      <c r="CV29" s="169"/>
      <c r="CW29" s="164"/>
      <c r="CX29" s="169"/>
      <c r="CY29" s="169"/>
      <c r="CZ29" s="169"/>
      <c r="DA29" s="169"/>
      <c r="DB29" s="169"/>
      <c r="DC29" s="169"/>
      <c r="DD29" s="164"/>
      <c r="DE29" s="169"/>
      <c r="DF29" s="169"/>
      <c r="DG29" s="169"/>
      <c r="DH29" s="169"/>
    </row>
    <row r="30" spans="1:112" s="8" customFormat="1">
      <c r="A30" s="396" t="s">
        <v>153</v>
      </c>
      <c r="B30" s="396"/>
      <c r="C30" s="396"/>
      <c r="D30" s="169"/>
      <c r="E30" s="169"/>
      <c r="F30" s="169"/>
      <c r="G30" s="169"/>
      <c r="H30" s="396" t="s">
        <v>153</v>
      </c>
      <c r="I30" s="396"/>
      <c r="J30" s="396"/>
      <c r="K30" s="169"/>
      <c r="L30" s="169"/>
      <c r="M30" s="169"/>
      <c r="N30" s="169"/>
      <c r="O30" s="396" t="s">
        <v>153</v>
      </c>
      <c r="P30" s="396"/>
      <c r="Q30" s="396"/>
      <c r="R30" s="169"/>
      <c r="S30" s="169"/>
      <c r="T30" s="169"/>
      <c r="U30" s="169"/>
      <c r="V30" s="396" t="s">
        <v>153</v>
      </c>
      <c r="W30" s="396"/>
      <c r="X30" s="396"/>
      <c r="Y30" s="169"/>
      <c r="Z30" s="169"/>
      <c r="AA30" s="169"/>
      <c r="AB30" s="169"/>
      <c r="AC30" s="396" t="s">
        <v>153</v>
      </c>
      <c r="AD30" s="396"/>
      <c r="AE30" s="396"/>
      <c r="AF30" s="169"/>
      <c r="AG30" s="169"/>
      <c r="AH30" s="169"/>
      <c r="AI30" s="169"/>
      <c r="AJ30" s="396" t="s">
        <v>153</v>
      </c>
      <c r="AK30" s="396"/>
      <c r="AL30" s="396"/>
      <c r="AM30" s="169"/>
      <c r="AN30" s="169"/>
      <c r="AO30" s="169"/>
      <c r="AP30" s="169"/>
      <c r="AQ30" s="396" t="s">
        <v>153</v>
      </c>
      <c r="AR30" s="396"/>
      <c r="AS30" s="396"/>
      <c r="AT30" s="169"/>
      <c r="AU30" s="169"/>
      <c r="AV30" s="169"/>
      <c r="AW30" s="169"/>
      <c r="AX30" s="396" t="s">
        <v>153</v>
      </c>
      <c r="AY30" s="396"/>
      <c r="AZ30" s="396"/>
      <c r="BA30" s="169"/>
      <c r="BB30" s="169"/>
      <c r="BC30" s="169"/>
      <c r="BD30" s="169"/>
      <c r="BE30" s="396" t="s">
        <v>153</v>
      </c>
      <c r="BF30" s="396"/>
      <c r="BG30" s="396"/>
      <c r="BH30" s="169"/>
      <c r="BI30" s="169"/>
      <c r="BJ30" s="169"/>
      <c r="BK30" s="169"/>
      <c r="BL30" s="396" t="s">
        <v>153</v>
      </c>
      <c r="BM30" s="396"/>
      <c r="BN30" s="396"/>
      <c r="BO30" s="169"/>
      <c r="BP30" s="169"/>
      <c r="BQ30" s="169"/>
      <c r="BR30" s="169"/>
      <c r="BS30" s="396" t="s">
        <v>153</v>
      </c>
      <c r="BT30" s="396"/>
      <c r="BU30" s="396"/>
      <c r="BV30" s="169"/>
      <c r="BW30" s="169"/>
      <c r="BX30" s="169"/>
      <c r="BY30" s="169"/>
      <c r="BZ30" s="396" t="s">
        <v>153</v>
      </c>
      <c r="CA30" s="396"/>
      <c r="CB30" s="396"/>
      <c r="CC30" s="169"/>
      <c r="CD30" s="169"/>
      <c r="CE30" s="169"/>
      <c r="CF30" s="169"/>
      <c r="CG30" s="396" t="s">
        <v>153</v>
      </c>
      <c r="CH30" s="396"/>
      <c r="CI30" s="396"/>
      <c r="CJ30" s="169"/>
      <c r="CK30" s="169"/>
      <c r="CL30" s="169"/>
      <c r="CM30" s="169"/>
      <c r="CN30" s="396" t="s">
        <v>153</v>
      </c>
      <c r="CO30" s="396"/>
      <c r="CP30" s="396"/>
      <c r="CQ30" s="169"/>
      <c r="CR30" s="169"/>
      <c r="CS30" s="169"/>
      <c r="CT30" s="169"/>
      <c r="CU30" s="396" t="s">
        <v>153</v>
      </c>
      <c r="CV30" s="396"/>
      <c r="CW30" s="396"/>
      <c r="CX30" s="169"/>
      <c r="CY30" s="169"/>
      <c r="CZ30" s="169"/>
      <c r="DA30" s="169"/>
      <c r="DB30" s="396" t="s">
        <v>153</v>
      </c>
      <c r="DC30" s="396"/>
      <c r="DD30" s="396"/>
      <c r="DE30" s="169"/>
      <c r="DF30" s="169"/>
      <c r="DG30" s="169"/>
      <c r="DH30" s="169"/>
    </row>
    <row r="31" spans="1:112" s="8" customFormat="1">
      <c r="A31" s="273" t="s">
        <v>314</v>
      </c>
      <c r="B31" s="273"/>
      <c r="C31" s="273"/>
      <c r="D31" s="169"/>
      <c r="E31" s="169"/>
      <c r="F31" s="169"/>
      <c r="G31" s="169"/>
      <c r="H31" s="273" t="s">
        <v>314</v>
      </c>
      <c r="I31" s="273"/>
      <c r="J31" s="273"/>
      <c r="K31" s="169"/>
      <c r="L31" s="169"/>
      <c r="M31" s="169"/>
      <c r="N31" s="169"/>
      <c r="O31" s="273" t="s">
        <v>314</v>
      </c>
      <c r="P31" s="273"/>
      <c r="Q31" s="273"/>
      <c r="R31" s="169"/>
      <c r="S31" s="169"/>
      <c r="T31" s="169"/>
      <c r="U31" s="169"/>
      <c r="V31" s="273" t="s">
        <v>314</v>
      </c>
      <c r="W31" s="273"/>
      <c r="X31" s="273"/>
      <c r="Y31" s="169"/>
      <c r="Z31" s="169"/>
      <c r="AA31" s="169"/>
      <c r="AB31" s="169"/>
      <c r="AC31" s="273" t="s">
        <v>314</v>
      </c>
      <c r="AD31" s="273"/>
      <c r="AE31" s="273"/>
      <c r="AF31" s="169"/>
      <c r="AG31" s="169"/>
      <c r="AH31" s="169"/>
      <c r="AI31" s="169"/>
      <c r="AJ31" s="273" t="s">
        <v>314</v>
      </c>
      <c r="AK31" s="273"/>
      <c r="AL31" s="273"/>
      <c r="AM31" s="169"/>
      <c r="AN31" s="169"/>
      <c r="AO31" s="169"/>
      <c r="AP31" s="169"/>
      <c r="AQ31" s="273" t="s">
        <v>314</v>
      </c>
      <c r="AR31" s="273"/>
      <c r="AS31" s="273"/>
      <c r="AT31" s="169"/>
      <c r="AU31" s="169"/>
      <c r="AV31" s="169"/>
      <c r="AW31" s="169"/>
      <c r="AX31" s="273" t="s">
        <v>314</v>
      </c>
      <c r="AY31" s="273"/>
      <c r="AZ31" s="273"/>
      <c r="BA31" s="169"/>
      <c r="BB31" s="169"/>
      <c r="BC31" s="169"/>
      <c r="BD31" s="169"/>
      <c r="BE31" s="273" t="s">
        <v>314</v>
      </c>
      <c r="BF31" s="273"/>
      <c r="BG31" s="273"/>
      <c r="BH31" s="169"/>
      <c r="BI31" s="169"/>
      <c r="BJ31" s="169"/>
      <c r="BK31" s="169"/>
      <c r="BL31" s="273" t="s">
        <v>314</v>
      </c>
      <c r="BM31" s="273"/>
      <c r="BN31" s="273"/>
      <c r="BO31" s="169"/>
      <c r="BP31" s="169"/>
      <c r="BQ31" s="169"/>
      <c r="BR31" s="169"/>
      <c r="BS31" s="273" t="s">
        <v>314</v>
      </c>
      <c r="BT31" s="273"/>
      <c r="BU31" s="273"/>
      <c r="BV31" s="169"/>
      <c r="BW31" s="169"/>
      <c r="BX31" s="169"/>
      <c r="BY31" s="169"/>
      <c r="BZ31" s="273" t="s">
        <v>314</v>
      </c>
      <c r="CA31" s="273"/>
      <c r="CB31" s="273"/>
      <c r="CC31" s="169"/>
      <c r="CD31" s="169"/>
      <c r="CE31" s="169"/>
      <c r="CF31" s="169"/>
      <c r="CG31" s="273" t="s">
        <v>314</v>
      </c>
      <c r="CH31" s="273"/>
      <c r="CI31" s="273"/>
      <c r="CJ31" s="169"/>
      <c r="CK31" s="169"/>
      <c r="CL31" s="169"/>
      <c r="CM31" s="169"/>
      <c r="CN31" s="273" t="s">
        <v>314</v>
      </c>
      <c r="CO31" s="273"/>
      <c r="CP31" s="273"/>
      <c r="CQ31" s="169"/>
      <c r="CR31" s="169"/>
      <c r="CS31" s="169"/>
      <c r="CT31" s="169"/>
      <c r="CU31" s="273" t="s">
        <v>314</v>
      </c>
      <c r="CV31" s="273"/>
      <c r="CW31" s="273"/>
      <c r="CX31" s="169"/>
      <c r="CY31" s="169"/>
      <c r="CZ31" s="169"/>
      <c r="DA31" s="169"/>
      <c r="DB31" s="273" t="s">
        <v>314</v>
      </c>
      <c r="DC31" s="273"/>
      <c r="DD31" s="273"/>
      <c r="DE31" s="169"/>
      <c r="DF31" s="169"/>
      <c r="DG31" s="169"/>
      <c r="DH31" s="169"/>
    </row>
    <row r="32" spans="1:112" s="8" customFormat="1">
      <c r="A32" s="273" t="s">
        <v>315</v>
      </c>
      <c r="B32" s="273"/>
      <c r="C32" s="273"/>
      <c r="D32" s="169"/>
      <c r="E32" s="169"/>
      <c r="F32" s="169"/>
      <c r="G32" s="169"/>
      <c r="H32" s="273" t="s">
        <v>315</v>
      </c>
      <c r="I32" s="273"/>
      <c r="J32" s="273"/>
      <c r="K32" s="169"/>
      <c r="L32" s="169"/>
      <c r="M32" s="169"/>
      <c r="N32" s="169"/>
      <c r="O32" s="273" t="s">
        <v>315</v>
      </c>
      <c r="P32" s="273"/>
      <c r="Q32" s="273"/>
      <c r="R32" s="169"/>
      <c r="S32" s="169"/>
      <c r="T32" s="169"/>
      <c r="U32" s="169"/>
      <c r="V32" s="273" t="s">
        <v>315</v>
      </c>
      <c r="W32" s="273"/>
      <c r="X32" s="273"/>
      <c r="Y32" s="169"/>
      <c r="Z32" s="169"/>
      <c r="AA32" s="169"/>
      <c r="AB32" s="169"/>
      <c r="AC32" s="273" t="s">
        <v>315</v>
      </c>
      <c r="AD32" s="273"/>
      <c r="AE32" s="273"/>
      <c r="AF32" s="169"/>
      <c r="AG32" s="169"/>
      <c r="AH32" s="169"/>
      <c r="AI32" s="169"/>
      <c r="AJ32" s="273" t="s">
        <v>315</v>
      </c>
      <c r="AK32" s="273"/>
      <c r="AL32" s="273"/>
      <c r="AM32" s="169"/>
      <c r="AN32" s="169"/>
      <c r="AO32" s="169"/>
      <c r="AP32" s="169"/>
      <c r="AQ32" s="273" t="s">
        <v>315</v>
      </c>
      <c r="AR32" s="273"/>
      <c r="AS32" s="273"/>
      <c r="AT32" s="169"/>
      <c r="AU32" s="169"/>
      <c r="AV32" s="169"/>
      <c r="AW32" s="169"/>
      <c r="AX32" s="273" t="s">
        <v>315</v>
      </c>
      <c r="AY32" s="273"/>
      <c r="AZ32" s="273"/>
      <c r="BA32" s="169"/>
      <c r="BB32" s="169"/>
      <c r="BC32" s="169"/>
      <c r="BD32" s="169"/>
      <c r="BE32" s="273" t="s">
        <v>315</v>
      </c>
      <c r="BF32" s="273"/>
      <c r="BG32" s="273"/>
      <c r="BH32" s="169"/>
      <c r="BI32" s="169"/>
      <c r="BJ32" s="169"/>
      <c r="BK32" s="169"/>
      <c r="BL32" s="273" t="s">
        <v>315</v>
      </c>
      <c r="BM32" s="273"/>
      <c r="BN32" s="273"/>
      <c r="BO32" s="169"/>
      <c r="BP32" s="169"/>
      <c r="BQ32" s="169"/>
      <c r="BR32" s="169"/>
      <c r="BS32" s="273" t="s">
        <v>315</v>
      </c>
      <c r="BT32" s="273"/>
      <c r="BU32" s="273"/>
      <c r="BV32" s="169"/>
      <c r="BW32" s="169"/>
      <c r="BX32" s="169"/>
      <c r="BY32" s="169"/>
      <c r="BZ32" s="273" t="s">
        <v>315</v>
      </c>
      <c r="CA32" s="273"/>
      <c r="CB32" s="273"/>
      <c r="CC32" s="169"/>
      <c r="CD32" s="169"/>
      <c r="CE32" s="169"/>
      <c r="CF32" s="169"/>
      <c r="CG32" s="273" t="s">
        <v>315</v>
      </c>
      <c r="CH32" s="273"/>
      <c r="CI32" s="273"/>
      <c r="CJ32" s="169"/>
      <c r="CK32" s="169"/>
      <c r="CL32" s="169"/>
      <c r="CM32" s="169"/>
      <c r="CN32" s="273" t="s">
        <v>315</v>
      </c>
      <c r="CO32" s="273"/>
      <c r="CP32" s="273"/>
      <c r="CQ32" s="169"/>
      <c r="CR32" s="169"/>
      <c r="CS32" s="169"/>
      <c r="CT32" s="169"/>
      <c r="CU32" s="273" t="s">
        <v>315</v>
      </c>
      <c r="CV32" s="273"/>
      <c r="CW32" s="273"/>
      <c r="CX32" s="169"/>
      <c r="CY32" s="169"/>
      <c r="CZ32" s="169"/>
      <c r="DA32" s="169"/>
      <c r="DB32" s="273" t="s">
        <v>315</v>
      </c>
      <c r="DC32" s="273"/>
      <c r="DD32" s="273"/>
      <c r="DE32" s="169"/>
      <c r="DF32" s="169"/>
      <c r="DG32" s="169"/>
      <c r="DH32" s="169"/>
    </row>
    <row r="33" spans="1:113" s="8" customFormat="1">
      <c r="A33" s="273" t="s">
        <v>316</v>
      </c>
      <c r="B33" s="273"/>
      <c r="C33" s="273"/>
      <c r="D33" s="169"/>
      <c r="E33" s="169"/>
      <c r="F33" s="169"/>
      <c r="G33" s="169"/>
      <c r="H33" s="273" t="s">
        <v>316</v>
      </c>
      <c r="I33" s="273"/>
      <c r="J33" s="273"/>
      <c r="K33" s="169"/>
      <c r="L33" s="169"/>
      <c r="M33" s="169"/>
      <c r="N33" s="169"/>
      <c r="O33" s="273" t="s">
        <v>316</v>
      </c>
      <c r="P33" s="273"/>
      <c r="Q33" s="273"/>
      <c r="R33" s="169"/>
      <c r="S33" s="169"/>
      <c r="T33" s="169"/>
      <c r="U33" s="169"/>
      <c r="V33" s="273" t="s">
        <v>316</v>
      </c>
      <c r="W33" s="273"/>
      <c r="X33" s="273"/>
      <c r="Y33" s="169"/>
      <c r="Z33" s="169"/>
      <c r="AA33" s="169"/>
      <c r="AB33" s="169"/>
      <c r="AC33" s="273" t="s">
        <v>316</v>
      </c>
      <c r="AD33" s="273"/>
      <c r="AE33" s="273"/>
      <c r="AF33" s="169"/>
      <c r="AG33" s="169"/>
      <c r="AH33" s="169"/>
      <c r="AI33" s="169"/>
      <c r="AJ33" s="273" t="s">
        <v>316</v>
      </c>
      <c r="AK33" s="273"/>
      <c r="AL33" s="273"/>
      <c r="AM33" s="169"/>
      <c r="AN33" s="169"/>
      <c r="AO33" s="169"/>
      <c r="AP33" s="169"/>
      <c r="AQ33" s="273" t="s">
        <v>316</v>
      </c>
      <c r="AR33" s="273"/>
      <c r="AS33" s="273"/>
      <c r="AT33" s="169"/>
      <c r="AU33" s="169"/>
      <c r="AV33" s="169"/>
      <c r="AW33" s="169"/>
      <c r="AX33" s="273" t="s">
        <v>316</v>
      </c>
      <c r="AY33" s="273"/>
      <c r="AZ33" s="273"/>
      <c r="BA33" s="169"/>
      <c r="BB33" s="169"/>
      <c r="BC33" s="169"/>
      <c r="BD33" s="169"/>
      <c r="BE33" s="273" t="s">
        <v>316</v>
      </c>
      <c r="BF33" s="273"/>
      <c r="BG33" s="273"/>
      <c r="BH33" s="169"/>
      <c r="BI33" s="169"/>
      <c r="BJ33" s="169"/>
      <c r="BK33" s="169"/>
      <c r="BL33" s="273" t="s">
        <v>316</v>
      </c>
      <c r="BM33" s="273"/>
      <c r="BN33" s="273"/>
      <c r="BO33" s="169"/>
      <c r="BP33" s="169"/>
      <c r="BQ33" s="169"/>
      <c r="BR33" s="169"/>
      <c r="BS33" s="273" t="s">
        <v>316</v>
      </c>
      <c r="BT33" s="273"/>
      <c r="BU33" s="273"/>
      <c r="BV33" s="169"/>
      <c r="BW33" s="169"/>
      <c r="BX33" s="169"/>
      <c r="BY33" s="169"/>
      <c r="BZ33" s="273" t="s">
        <v>316</v>
      </c>
      <c r="CA33" s="273"/>
      <c r="CB33" s="273"/>
      <c r="CC33" s="169"/>
      <c r="CD33" s="169"/>
      <c r="CE33" s="169"/>
      <c r="CF33" s="169"/>
      <c r="CG33" s="273" t="s">
        <v>316</v>
      </c>
      <c r="CH33" s="273"/>
      <c r="CI33" s="273"/>
      <c r="CJ33" s="169"/>
      <c r="CK33" s="169"/>
      <c r="CL33" s="169"/>
      <c r="CM33" s="169"/>
      <c r="CN33" s="273" t="s">
        <v>316</v>
      </c>
      <c r="CO33" s="273"/>
      <c r="CP33" s="273"/>
      <c r="CQ33" s="169"/>
      <c r="CR33" s="169"/>
      <c r="CS33" s="169"/>
      <c r="CT33" s="169"/>
      <c r="CU33" s="273" t="s">
        <v>316</v>
      </c>
      <c r="CV33" s="273"/>
      <c r="CW33" s="273"/>
      <c r="CX33" s="169"/>
      <c r="CY33" s="169"/>
      <c r="CZ33" s="169"/>
      <c r="DA33" s="169"/>
      <c r="DB33" s="273" t="s">
        <v>316</v>
      </c>
      <c r="DC33" s="273"/>
      <c r="DD33" s="273"/>
      <c r="DE33" s="169"/>
      <c r="DF33" s="169"/>
      <c r="DG33" s="169"/>
      <c r="DH33" s="169"/>
    </row>
    <row r="34" spans="1:113" s="8" customFormat="1">
      <c r="A34" s="273" t="s">
        <v>152</v>
      </c>
      <c r="B34" s="273"/>
      <c r="C34" s="273"/>
      <c r="D34" s="169"/>
      <c r="E34" s="169"/>
      <c r="F34" s="169"/>
      <c r="G34" s="169"/>
      <c r="H34" s="273" t="s">
        <v>152</v>
      </c>
      <c r="I34" s="273"/>
      <c r="J34" s="273"/>
      <c r="K34" s="169"/>
      <c r="L34" s="169"/>
      <c r="M34" s="169"/>
      <c r="N34" s="169"/>
      <c r="O34" s="273" t="s">
        <v>152</v>
      </c>
      <c r="P34" s="273"/>
      <c r="Q34" s="273"/>
      <c r="R34" s="169"/>
      <c r="S34" s="169"/>
      <c r="T34" s="169"/>
      <c r="U34" s="169"/>
      <c r="V34" s="273" t="s">
        <v>152</v>
      </c>
      <c r="W34" s="273"/>
      <c r="X34" s="273"/>
      <c r="Y34" s="169"/>
      <c r="Z34" s="169"/>
      <c r="AA34" s="169"/>
      <c r="AB34" s="169"/>
      <c r="AC34" s="273" t="s">
        <v>152</v>
      </c>
      <c r="AD34" s="273"/>
      <c r="AE34" s="273"/>
      <c r="AF34" s="169"/>
      <c r="AG34" s="169"/>
      <c r="AH34" s="169"/>
      <c r="AI34" s="169"/>
      <c r="AJ34" s="273" t="s">
        <v>152</v>
      </c>
      <c r="AK34" s="273"/>
      <c r="AL34" s="273"/>
      <c r="AM34" s="169"/>
      <c r="AN34" s="169"/>
      <c r="AO34" s="169"/>
      <c r="AP34" s="169"/>
      <c r="AQ34" s="273" t="s">
        <v>152</v>
      </c>
      <c r="AR34" s="273"/>
      <c r="AS34" s="273"/>
      <c r="AT34" s="169"/>
      <c r="AU34" s="169"/>
      <c r="AV34" s="169"/>
      <c r="AW34" s="169"/>
      <c r="AX34" s="273" t="s">
        <v>152</v>
      </c>
      <c r="AY34" s="273"/>
      <c r="AZ34" s="273"/>
      <c r="BA34" s="169"/>
      <c r="BB34" s="169"/>
      <c r="BC34" s="169"/>
      <c r="BD34" s="169"/>
      <c r="BE34" s="273" t="s">
        <v>152</v>
      </c>
      <c r="BF34" s="273"/>
      <c r="BG34" s="273"/>
      <c r="BH34" s="169"/>
      <c r="BI34" s="169"/>
      <c r="BJ34" s="169"/>
      <c r="BK34" s="169"/>
      <c r="BL34" s="273" t="s">
        <v>152</v>
      </c>
      <c r="BM34" s="273"/>
      <c r="BN34" s="273"/>
      <c r="BO34" s="169"/>
      <c r="BP34" s="169"/>
      <c r="BQ34" s="169"/>
      <c r="BR34" s="169"/>
      <c r="BS34" s="273" t="s">
        <v>152</v>
      </c>
      <c r="BT34" s="273"/>
      <c r="BU34" s="273"/>
      <c r="BV34" s="169"/>
      <c r="BW34" s="169"/>
      <c r="BX34" s="169"/>
      <c r="BY34" s="169"/>
      <c r="BZ34" s="273" t="s">
        <v>152</v>
      </c>
      <c r="CA34" s="273"/>
      <c r="CB34" s="273"/>
      <c r="CC34" s="169"/>
      <c r="CD34" s="169"/>
      <c r="CE34" s="169"/>
      <c r="CF34" s="169"/>
      <c r="CG34" s="273" t="s">
        <v>152</v>
      </c>
      <c r="CH34" s="273"/>
      <c r="CI34" s="273"/>
      <c r="CJ34" s="169"/>
      <c r="CK34" s="169"/>
      <c r="CL34" s="169"/>
      <c r="CM34" s="169"/>
      <c r="CN34" s="273" t="s">
        <v>152</v>
      </c>
      <c r="CO34" s="273"/>
      <c r="CP34" s="273"/>
      <c r="CQ34" s="169"/>
      <c r="CR34" s="169"/>
      <c r="CS34" s="169"/>
      <c r="CT34" s="169"/>
      <c r="CU34" s="273" t="s">
        <v>152</v>
      </c>
      <c r="CV34" s="273"/>
      <c r="CW34" s="273"/>
      <c r="CX34" s="169"/>
      <c r="CY34" s="169"/>
      <c r="CZ34" s="169"/>
      <c r="DA34" s="169"/>
      <c r="DB34" s="273" t="s">
        <v>152</v>
      </c>
      <c r="DC34" s="273"/>
      <c r="DD34" s="273"/>
      <c r="DE34" s="169"/>
      <c r="DF34" s="169"/>
      <c r="DG34" s="169"/>
      <c r="DH34" s="169"/>
    </row>
    <row r="35" spans="1:113" s="8" customFormat="1">
      <c r="A35" s="399" t="s">
        <v>317</v>
      </c>
      <c r="B35" s="399"/>
      <c r="C35" s="399"/>
      <c r="D35" s="399"/>
      <c r="E35" s="399"/>
      <c r="F35" s="399"/>
      <c r="G35" s="399"/>
      <c r="H35" s="399" t="s">
        <v>317</v>
      </c>
      <c r="I35" s="399"/>
      <c r="J35" s="399"/>
      <c r="K35" s="399"/>
      <c r="L35" s="399"/>
      <c r="M35" s="399"/>
      <c r="N35" s="399"/>
      <c r="O35" s="399" t="s">
        <v>317</v>
      </c>
      <c r="P35" s="399"/>
      <c r="Q35" s="399"/>
      <c r="R35" s="399"/>
      <c r="S35" s="399"/>
      <c r="T35" s="399"/>
      <c r="U35" s="399"/>
      <c r="V35" s="399" t="s">
        <v>317</v>
      </c>
      <c r="W35" s="399"/>
      <c r="X35" s="399"/>
      <c r="Y35" s="399"/>
      <c r="Z35" s="399"/>
      <c r="AA35" s="399"/>
      <c r="AB35" s="399"/>
      <c r="AC35" s="399" t="s">
        <v>317</v>
      </c>
      <c r="AD35" s="399"/>
      <c r="AE35" s="399"/>
      <c r="AF35" s="399"/>
      <c r="AG35" s="399"/>
      <c r="AH35" s="399"/>
      <c r="AI35" s="399"/>
      <c r="AJ35" s="399" t="s">
        <v>317</v>
      </c>
      <c r="AK35" s="399"/>
      <c r="AL35" s="399"/>
      <c r="AM35" s="399"/>
      <c r="AN35" s="399"/>
      <c r="AO35" s="399"/>
      <c r="AP35" s="399"/>
      <c r="AQ35" s="399" t="s">
        <v>317</v>
      </c>
      <c r="AR35" s="399"/>
      <c r="AS35" s="399"/>
      <c r="AT35" s="399"/>
      <c r="AU35" s="399"/>
      <c r="AV35" s="399"/>
      <c r="AW35" s="399"/>
      <c r="AX35" s="399" t="s">
        <v>317</v>
      </c>
      <c r="AY35" s="399"/>
      <c r="AZ35" s="399"/>
      <c r="BA35" s="399"/>
      <c r="BB35" s="399"/>
      <c r="BC35" s="399"/>
      <c r="BD35" s="399"/>
      <c r="BE35" s="399" t="s">
        <v>317</v>
      </c>
      <c r="BF35" s="399"/>
      <c r="BG35" s="399"/>
      <c r="BH35" s="399"/>
      <c r="BI35" s="399"/>
      <c r="BJ35" s="399"/>
      <c r="BK35" s="399"/>
      <c r="BL35" s="399" t="s">
        <v>317</v>
      </c>
      <c r="BM35" s="399"/>
      <c r="BN35" s="399"/>
      <c r="BO35" s="399"/>
      <c r="BP35" s="399"/>
      <c r="BQ35" s="399"/>
      <c r="BR35" s="399"/>
      <c r="BS35" s="399" t="s">
        <v>317</v>
      </c>
      <c r="BT35" s="399"/>
      <c r="BU35" s="399"/>
      <c r="BV35" s="399"/>
      <c r="BW35" s="399"/>
      <c r="BX35" s="399"/>
      <c r="BY35" s="399"/>
      <c r="BZ35" s="399" t="s">
        <v>317</v>
      </c>
      <c r="CA35" s="399"/>
      <c r="CB35" s="399"/>
      <c r="CC35" s="399"/>
      <c r="CD35" s="399"/>
      <c r="CE35" s="399"/>
      <c r="CF35" s="399"/>
      <c r="CG35" s="399" t="s">
        <v>317</v>
      </c>
      <c r="CH35" s="399"/>
      <c r="CI35" s="399"/>
      <c r="CJ35" s="399"/>
      <c r="CK35" s="399"/>
      <c r="CL35" s="399"/>
      <c r="CM35" s="399"/>
      <c r="CN35" s="399" t="s">
        <v>317</v>
      </c>
      <c r="CO35" s="399"/>
      <c r="CP35" s="399"/>
      <c r="CQ35" s="399"/>
      <c r="CR35" s="399"/>
      <c r="CS35" s="399"/>
      <c r="CT35" s="399"/>
      <c r="CU35" s="399" t="s">
        <v>317</v>
      </c>
      <c r="CV35" s="399"/>
      <c r="CW35" s="399"/>
      <c r="CX35" s="399"/>
      <c r="CY35" s="399"/>
      <c r="CZ35" s="399"/>
      <c r="DA35" s="399"/>
      <c r="DB35" s="399" t="s">
        <v>317</v>
      </c>
      <c r="DC35" s="399"/>
      <c r="DD35" s="399"/>
      <c r="DE35" s="399"/>
      <c r="DF35" s="399"/>
      <c r="DG35" s="399"/>
      <c r="DH35" s="399"/>
    </row>
    <row r="36" spans="1:113" s="8" customFormat="1">
      <c r="A36" s="273" t="s">
        <v>318</v>
      </c>
      <c r="B36" s="273"/>
      <c r="C36" s="273"/>
      <c r="D36" s="273"/>
      <c r="E36" s="273"/>
      <c r="F36" s="273"/>
      <c r="G36" s="273"/>
      <c r="H36" s="273" t="s">
        <v>318</v>
      </c>
      <c r="I36" s="273"/>
      <c r="J36" s="273"/>
      <c r="K36" s="273"/>
      <c r="L36" s="273"/>
      <c r="M36" s="273"/>
      <c r="N36" s="273"/>
      <c r="O36" s="273" t="s">
        <v>318</v>
      </c>
      <c r="P36" s="273"/>
      <c r="Q36" s="273"/>
      <c r="R36" s="273"/>
      <c r="S36" s="273"/>
      <c r="T36" s="273"/>
      <c r="U36" s="273"/>
      <c r="V36" s="273" t="s">
        <v>318</v>
      </c>
      <c r="W36" s="273"/>
      <c r="X36" s="273"/>
      <c r="Y36" s="273"/>
      <c r="Z36" s="273"/>
      <c r="AA36" s="273"/>
      <c r="AB36" s="273"/>
      <c r="AC36" s="273" t="s">
        <v>318</v>
      </c>
      <c r="AD36" s="273"/>
      <c r="AE36" s="273"/>
      <c r="AF36" s="273"/>
      <c r="AG36" s="273"/>
      <c r="AH36" s="273"/>
      <c r="AI36" s="273"/>
      <c r="AJ36" s="273" t="s">
        <v>318</v>
      </c>
      <c r="AK36" s="273"/>
      <c r="AL36" s="273"/>
      <c r="AM36" s="273"/>
      <c r="AN36" s="273"/>
      <c r="AO36" s="273"/>
      <c r="AP36" s="273"/>
      <c r="AQ36" s="273" t="s">
        <v>318</v>
      </c>
      <c r="AR36" s="273"/>
      <c r="AS36" s="273"/>
      <c r="AT36" s="273"/>
      <c r="AU36" s="273"/>
      <c r="AV36" s="273"/>
      <c r="AW36" s="273"/>
      <c r="AX36" s="273" t="s">
        <v>318</v>
      </c>
      <c r="AY36" s="273"/>
      <c r="AZ36" s="273"/>
      <c r="BA36" s="273"/>
      <c r="BB36" s="273"/>
      <c r="BC36" s="273"/>
      <c r="BD36" s="273"/>
      <c r="BE36" s="273" t="s">
        <v>318</v>
      </c>
      <c r="BF36" s="273"/>
      <c r="BG36" s="273"/>
      <c r="BH36" s="273"/>
      <c r="BI36" s="273"/>
      <c r="BJ36" s="273"/>
      <c r="BK36" s="273"/>
      <c r="BL36" s="273" t="s">
        <v>318</v>
      </c>
      <c r="BM36" s="273"/>
      <c r="BN36" s="273"/>
      <c r="BO36" s="273"/>
      <c r="BP36" s="273"/>
      <c r="BQ36" s="273"/>
      <c r="BR36" s="273"/>
      <c r="BS36" s="273" t="s">
        <v>318</v>
      </c>
      <c r="BT36" s="273"/>
      <c r="BU36" s="273"/>
      <c r="BV36" s="273"/>
      <c r="BW36" s="273"/>
      <c r="BX36" s="273"/>
      <c r="BY36" s="273"/>
      <c r="BZ36" s="273" t="s">
        <v>318</v>
      </c>
      <c r="CA36" s="273"/>
      <c r="CB36" s="273"/>
      <c r="CC36" s="273"/>
      <c r="CD36" s="273"/>
      <c r="CE36" s="273"/>
      <c r="CF36" s="273"/>
      <c r="CG36" s="273" t="s">
        <v>318</v>
      </c>
      <c r="CH36" s="273"/>
      <c r="CI36" s="273"/>
      <c r="CJ36" s="273"/>
      <c r="CK36" s="273"/>
      <c r="CL36" s="273"/>
      <c r="CM36" s="273"/>
      <c r="CN36" s="273" t="s">
        <v>318</v>
      </c>
      <c r="CO36" s="273"/>
      <c r="CP36" s="273"/>
      <c r="CQ36" s="273"/>
      <c r="CR36" s="273"/>
      <c r="CS36" s="273"/>
      <c r="CT36" s="273"/>
      <c r="CU36" s="273" t="s">
        <v>318</v>
      </c>
      <c r="CV36" s="273"/>
      <c r="CW36" s="273"/>
      <c r="CX36" s="273"/>
      <c r="CY36" s="273"/>
      <c r="CZ36" s="273"/>
      <c r="DA36" s="273"/>
      <c r="DB36" s="273" t="s">
        <v>318</v>
      </c>
      <c r="DC36" s="273"/>
      <c r="DD36" s="273"/>
      <c r="DE36" s="273"/>
      <c r="DF36" s="273"/>
      <c r="DG36" s="273"/>
      <c r="DH36" s="273"/>
    </row>
    <row r="37" spans="1:113" s="8" customFormat="1">
      <c r="A37" s="273" t="s">
        <v>319</v>
      </c>
      <c r="B37" s="273"/>
      <c r="C37" s="273"/>
      <c r="D37" s="273"/>
      <c r="E37" s="273"/>
      <c r="F37" s="273"/>
      <c r="G37" s="273"/>
      <c r="H37" s="273" t="s">
        <v>319</v>
      </c>
      <c r="I37" s="273"/>
      <c r="J37" s="273"/>
      <c r="K37" s="273"/>
      <c r="L37" s="273"/>
      <c r="M37" s="273"/>
      <c r="N37" s="273"/>
      <c r="O37" s="273" t="s">
        <v>319</v>
      </c>
      <c r="P37" s="273"/>
      <c r="Q37" s="273"/>
      <c r="R37" s="273"/>
      <c r="S37" s="273"/>
      <c r="T37" s="273"/>
      <c r="U37" s="273"/>
      <c r="V37" s="273" t="s">
        <v>319</v>
      </c>
      <c r="W37" s="273"/>
      <c r="X37" s="273"/>
      <c r="Y37" s="273"/>
      <c r="Z37" s="273"/>
      <c r="AA37" s="273"/>
      <c r="AB37" s="273"/>
      <c r="AC37" s="273" t="s">
        <v>319</v>
      </c>
      <c r="AD37" s="273"/>
      <c r="AE37" s="273"/>
      <c r="AF37" s="273"/>
      <c r="AG37" s="273"/>
      <c r="AH37" s="273"/>
      <c r="AI37" s="273"/>
      <c r="AJ37" s="273" t="s">
        <v>319</v>
      </c>
      <c r="AK37" s="273"/>
      <c r="AL37" s="273"/>
      <c r="AM37" s="273"/>
      <c r="AN37" s="273"/>
      <c r="AO37" s="273"/>
      <c r="AP37" s="273"/>
      <c r="AQ37" s="273" t="s">
        <v>319</v>
      </c>
      <c r="AR37" s="273"/>
      <c r="AS37" s="273"/>
      <c r="AT37" s="273"/>
      <c r="AU37" s="273"/>
      <c r="AV37" s="273"/>
      <c r="AW37" s="273"/>
      <c r="AX37" s="273" t="s">
        <v>319</v>
      </c>
      <c r="AY37" s="273"/>
      <c r="AZ37" s="273"/>
      <c r="BA37" s="273"/>
      <c r="BB37" s="273"/>
      <c r="BC37" s="273"/>
      <c r="BD37" s="273"/>
      <c r="BE37" s="273" t="s">
        <v>319</v>
      </c>
      <c r="BF37" s="273"/>
      <c r="BG37" s="273"/>
      <c r="BH37" s="273"/>
      <c r="BI37" s="273"/>
      <c r="BJ37" s="273"/>
      <c r="BK37" s="273"/>
      <c r="BL37" s="273" t="s">
        <v>319</v>
      </c>
      <c r="BM37" s="273"/>
      <c r="BN37" s="273"/>
      <c r="BO37" s="273"/>
      <c r="BP37" s="273"/>
      <c r="BQ37" s="273"/>
      <c r="BR37" s="273"/>
      <c r="BS37" s="273" t="s">
        <v>319</v>
      </c>
      <c r="BT37" s="273"/>
      <c r="BU37" s="273"/>
      <c r="BV37" s="273"/>
      <c r="BW37" s="273"/>
      <c r="BX37" s="273"/>
      <c r="BY37" s="273"/>
      <c r="BZ37" s="273" t="s">
        <v>319</v>
      </c>
      <c r="CA37" s="273"/>
      <c r="CB37" s="273"/>
      <c r="CC37" s="273"/>
      <c r="CD37" s="273"/>
      <c r="CE37" s="273"/>
      <c r="CF37" s="273"/>
      <c r="CG37" s="273" t="s">
        <v>319</v>
      </c>
      <c r="CH37" s="273"/>
      <c r="CI37" s="273"/>
      <c r="CJ37" s="273"/>
      <c r="CK37" s="273"/>
      <c r="CL37" s="273"/>
      <c r="CM37" s="273"/>
      <c r="CN37" s="273" t="s">
        <v>319</v>
      </c>
      <c r="CO37" s="273"/>
      <c r="CP37" s="273"/>
      <c r="CQ37" s="273"/>
      <c r="CR37" s="273"/>
      <c r="CS37" s="273"/>
      <c r="CT37" s="273"/>
      <c r="CU37" s="273" t="s">
        <v>319</v>
      </c>
      <c r="CV37" s="273"/>
      <c r="CW37" s="273"/>
      <c r="CX37" s="273"/>
      <c r="CY37" s="273"/>
      <c r="CZ37" s="273"/>
      <c r="DA37" s="273"/>
      <c r="DB37" s="273" t="s">
        <v>319</v>
      </c>
      <c r="DC37" s="273"/>
      <c r="DD37" s="273"/>
      <c r="DE37" s="273"/>
      <c r="DF37" s="273"/>
      <c r="DG37" s="273"/>
      <c r="DH37" s="273"/>
    </row>
    <row r="38" spans="1:113" s="8" customFormat="1">
      <c r="A38" s="154" t="s">
        <v>320</v>
      </c>
      <c r="B38" s="168"/>
      <c r="C38" s="149"/>
      <c r="D38" s="168"/>
      <c r="E38" s="168"/>
      <c r="F38" s="169"/>
      <c r="G38" s="169"/>
      <c r="H38" s="154" t="s">
        <v>320</v>
      </c>
      <c r="I38" s="168"/>
      <c r="J38" s="149"/>
      <c r="K38" s="168"/>
      <c r="L38" s="168"/>
      <c r="M38" s="169"/>
      <c r="N38" s="169"/>
      <c r="O38" s="154" t="s">
        <v>320</v>
      </c>
      <c r="P38" s="168"/>
      <c r="Q38" s="149"/>
      <c r="R38" s="168"/>
      <c r="S38" s="168"/>
      <c r="T38" s="169"/>
      <c r="U38" s="169"/>
      <c r="V38" s="154" t="s">
        <v>320</v>
      </c>
      <c r="W38" s="168"/>
      <c r="X38" s="149"/>
      <c r="Y38" s="168"/>
      <c r="Z38" s="168"/>
      <c r="AA38" s="169"/>
      <c r="AB38" s="169"/>
      <c r="AC38" s="154" t="s">
        <v>320</v>
      </c>
      <c r="AD38" s="168"/>
      <c r="AE38" s="149"/>
      <c r="AF38" s="168"/>
      <c r="AG38" s="168"/>
      <c r="AH38" s="169"/>
      <c r="AI38" s="169"/>
      <c r="AJ38" s="154" t="s">
        <v>320</v>
      </c>
      <c r="AK38" s="168"/>
      <c r="AL38" s="149"/>
      <c r="AM38" s="168"/>
      <c r="AN38" s="168"/>
      <c r="AO38" s="169"/>
      <c r="AP38" s="169"/>
      <c r="AQ38" s="154" t="s">
        <v>320</v>
      </c>
      <c r="AR38" s="168"/>
      <c r="AS38" s="149"/>
      <c r="AT38" s="168"/>
      <c r="AU38" s="168"/>
      <c r="AV38" s="169"/>
      <c r="AW38" s="169"/>
      <c r="AX38" s="154" t="s">
        <v>320</v>
      </c>
      <c r="AY38" s="168"/>
      <c r="AZ38" s="149"/>
      <c r="BA38" s="168"/>
      <c r="BB38" s="168"/>
      <c r="BC38" s="169"/>
      <c r="BD38" s="169"/>
      <c r="BE38" s="154" t="s">
        <v>320</v>
      </c>
      <c r="BF38" s="168"/>
      <c r="BG38" s="149"/>
      <c r="BH38" s="168"/>
      <c r="BI38" s="168"/>
      <c r="BJ38" s="169"/>
      <c r="BK38" s="169"/>
      <c r="BL38" s="154" t="s">
        <v>320</v>
      </c>
      <c r="BM38" s="168"/>
      <c r="BN38" s="149"/>
      <c r="BO38" s="168"/>
      <c r="BP38" s="168"/>
      <c r="BQ38" s="169"/>
      <c r="BR38" s="169"/>
      <c r="BS38" s="154" t="s">
        <v>320</v>
      </c>
      <c r="BT38" s="168"/>
      <c r="BU38" s="149"/>
      <c r="BV38" s="168"/>
      <c r="BW38" s="168"/>
      <c r="BX38" s="169"/>
      <c r="BY38" s="169"/>
      <c r="BZ38" s="154" t="s">
        <v>320</v>
      </c>
      <c r="CA38" s="168"/>
      <c r="CB38" s="149"/>
      <c r="CC38" s="168"/>
      <c r="CD38" s="168"/>
      <c r="CE38" s="169"/>
      <c r="CF38" s="169"/>
      <c r="CG38" s="154" t="s">
        <v>320</v>
      </c>
      <c r="CH38" s="168"/>
      <c r="CI38" s="149"/>
      <c r="CJ38" s="168"/>
      <c r="CK38" s="168"/>
      <c r="CL38" s="169"/>
      <c r="CM38" s="169"/>
      <c r="CN38" s="154" t="s">
        <v>320</v>
      </c>
      <c r="CO38" s="168"/>
      <c r="CP38" s="149"/>
      <c r="CQ38" s="168"/>
      <c r="CR38" s="168"/>
      <c r="CS38" s="169"/>
      <c r="CT38" s="169"/>
      <c r="CU38" s="154" t="s">
        <v>320</v>
      </c>
      <c r="CV38" s="168"/>
      <c r="CW38" s="149"/>
      <c r="CX38" s="168"/>
      <c r="CY38" s="168"/>
      <c r="CZ38" s="169"/>
      <c r="DA38" s="169"/>
      <c r="DB38" s="154" t="s">
        <v>320</v>
      </c>
      <c r="DC38" s="168"/>
      <c r="DD38" s="149"/>
      <c r="DE38" s="168"/>
      <c r="DF38" s="168"/>
      <c r="DG38" s="169"/>
      <c r="DH38" s="169"/>
    </row>
    <row r="39" spans="1:113" s="8" customFormat="1">
      <c r="A39" s="401" t="s">
        <v>321</v>
      </c>
      <c r="B39" s="401"/>
      <c r="C39" s="401"/>
      <c r="D39" s="401"/>
      <c r="E39" s="401"/>
      <c r="F39" s="161"/>
      <c r="G39" s="161"/>
      <c r="H39" s="401" t="s">
        <v>321</v>
      </c>
      <c r="I39" s="401"/>
      <c r="J39" s="401"/>
      <c r="K39" s="401"/>
      <c r="L39" s="401"/>
      <c r="M39" s="161"/>
      <c r="N39" s="161"/>
      <c r="O39" s="401" t="s">
        <v>321</v>
      </c>
      <c r="P39" s="401"/>
      <c r="Q39" s="401"/>
      <c r="R39" s="401"/>
      <c r="S39" s="401"/>
      <c r="T39" s="161"/>
      <c r="U39" s="161"/>
      <c r="V39" s="401" t="s">
        <v>321</v>
      </c>
      <c r="W39" s="401"/>
      <c r="X39" s="401"/>
      <c r="Y39" s="401"/>
      <c r="Z39" s="401"/>
      <c r="AA39" s="161"/>
      <c r="AB39" s="161"/>
      <c r="AC39" s="401" t="s">
        <v>321</v>
      </c>
      <c r="AD39" s="401"/>
      <c r="AE39" s="401"/>
      <c r="AF39" s="401"/>
      <c r="AG39" s="401"/>
      <c r="AH39" s="161"/>
      <c r="AI39" s="161"/>
      <c r="AJ39" s="401" t="s">
        <v>321</v>
      </c>
      <c r="AK39" s="401"/>
      <c r="AL39" s="401"/>
      <c r="AM39" s="401"/>
      <c r="AN39" s="401"/>
      <c r="AO39" s="161"/>
      <c r="AP39" s="161"/>
      <c r="AQ39" s="401" t="s">
        <v>321</v>
      </c>
      <c r="AR39" s="401"/>
      <c r="AS39" s="401"/>
      <c r="AT39" s="401"/>
      <c r="AU39" s="401"/>
      <c r="AV39" s="161"/>
      <c r="AW39" s="161"/>
      <c r="AX39" s="401" t="s">
        <v>321</v>
      </c>
      <c r="AY39" s="401"/>
      <c r="AZ39" s="401"/>
      <c r="BA39" s="401"/>
      <c r="BB39" s="401"/>
      <c r="BC39" s="161"/>
      <c r="BD39" s="161"/>
      <c r="BE39" s="401" t="s">
        <v>321</v>
      </c>
      <c r="BF39" s="401"/>
      <c r="BG39" s="401"/>
      <c r="BH39" s="401"/>
      <c r="BI39" s="401"/>
      <c r="BJ39" s="161"/>
      <c r="BK39" s="161"/>
      <c r="BL39" s="401" t="s">
        <v>321</v>
      </c>
      <c r="BM39" s="401"/>
      <c r="BN39" s="401"/>
      <c r="BO39" s="401"/>
      <c r="BP39" s="401"/>
      <c r="BQ39" s="161"/>
      <c r="BR39" s="161"/>
      <c r="BS39" s="401" t="s">
        <v>321</v>
      </c>
      <c r="BT39" s="401"/>
      <c r="BU39" s="401"/>
      <c r="BV39" s="401"/>
      <c r="BW39" s="401"/>
      <c r="BX39" s="161"/>
      <c r="BY39" s="161"/>
      <c r="BZ39" s="401" t="s">
        <v>321</v>
      </c>
      <c r="CA39" s="401"/>
      <c r="CB39" s="401"/>
      <c r="CC39" s="401"/>
      <c r="CD39" s="401"/>
      <c r="CE39" s="161"/>
      <c r="CF39" s="161"/>
      <c r="CG39" s="401" t="s">
        <v>321</v>
      </c>
      <c r="CH39" s="401"/>
      <c r="CI39" s="401"/>
      <c r="CJ39" s="401"/>
      <c r="CK39" s="401"/>
      <c r="CL39" s="161"/>
      <c r="CM39" s="161"/>
      <c r="CN39" s="401" t="s">
        <v>321</v>
      </c>
      <c r="CO39" s="401"/>
      <c r="CP39" s="401"/>
      <c r="CQ39" s="401"/>
      <c r="CR39" s="401"/>
      <c r="CS39" s="161"/>
      <c r="CT39" s="161"/>
      <c r="CU39" s="401" t="s">
        <v>321</v>
      </c>
      <c r="CV39" s="401"/>
      <c r="CW39" s="401"/>
      <c r="CX39" s="401"/>
      <c r="CY39" s="401"/>
      <c r="CZ39" s="161"/>
      <c r="DA39" s="161"/>
      <c r="DB39" s="401" t="s">
        <v>321</v>
      </c>
      <c r="DC39" s="401"/>
      <c r="DD39" s="401"/>
      <c r="DE39" s="401"/>
      <c r="DF39" s="401"/>
      <c r="DG39" s="161"/>
      <c r="DH39" s="161"/>
    </row>
    <row r="40" spans="1:113" s="8" customFormat="1">
      <c r="A40" s="401" t="s">
        <v>322</v>
      </c>
      <c r="B40" s="401"/>
      <c r="C40" s="401"/>
      <c r="D40" s="401"/>
      <c r="E40" s="401"/>
      <c r="F40" s="169"/>
      <c r="G40" s="169"/>
      <c r="H40" s="401" t="s">
        <v>322</v>
      </c>
      <c r="I40" s="401"/>
      <c r="J40" s="401"/>
      <c r="K40" s="401"/>
      <c r="L40" s="401"/>
      <c r="M40" s="169"/>
      <c r="N40" s="169"/>
      <c r="O40" s="401" t="s">
        <v>322</v>
      </c>
      <c r="P40" s="401"/>
      <c r="Q40" s="401"/>
      <c r="R40" s="401"/>
      <c r="S40" s="401"/>
      <c r="T40" s="169"/>
      <c r="U40" s="169"/>
      <c r="V40" s="401" t="s">
        <v>322</v>
      </c>
      <c r="W40" s="401"/>
      <c r="X40" s="401"/>
      <c r="Y40" s="401"/>
      <c r="Z40" s="401"/>
      <c r="AA40" s="169"/>
      <c r="AB40" s="169"/>
      <c r="AC40" s="401" t="s">
        <v>322</v>
      </c>
      <c r="AD40" s="401"/>
      <c r="AE40" s="401"/>
      <c r="AF40" s="401"/>
      <c r="AG40" s="401"/>
      <c r="AH40" s="169"/>
      <c r="AI40" s="169"/>
      <c r="AJ40" s="401" t="s">
        <v>322</v>
      </c>
      <c r="AK40" s="401"/>
      <c r="AL40" s="401"/>
      <c r="AM40" s="401"/>
      <c r="AN40" s="401"/>
      <c r="AO40" s="169"/>
      <c r="AP40" s="169"/>
      <c r="AQ40" s="401" t="s">
        <v>322</v>
      </c>
      <c r="AR40" s="401"/>
      <c r="AS40" s="401"/>
      <c r="AT40" s="401"/>
      <c r="AU40" s="401"/>
      <c r="AV40" s="169"/>
      <c r="AW40" s="169"/>
      <c r="AX40" s="401" t="s">
        <v>322</v>
      </c>
      <c r="AY40" s="401"/>
      <c r="AZ40" s="401"/>
      <c r="BA40" s="401"/>
      <c r="BB40" s="401"/>
      <c r="BC40" s="169"/>
      <c r="BD40" s="169"/>
      <c r="BE40" s="401" t="s">
        <v>322</v>
      </c>
      <c r="BF40" s="401"/>
      <c r="BG40" s="401"/>
      <c r="BH40" s="401"/>
      <c r="BI40" s="401"/>
      <c r="BJ40" s="169"/>
      <c r="BK40" s="169"/>
      <c r="BL40" s="401" t="s">
        <v>322</v>
      </c>
      <c r="BM40" s="401"/>
      <c r="BN40" s="401"/>
      <c r="BO40" s="401"/>
      <c r="BP40" s="401"/>
      <c r="BQ40" s="169"/>
      <c r="BR40" s="169"/>
      <c r="BS40" s="401" t="s">
        <v>322</v>
      </c>
      <c r="BT40" s="401"/>
      <c r="BU40" s="401"/>
      <c r="BV40" s="401"/>
      <c r="BW40" s="401"/>
      <c r="BX40" s="169"/>
      <c r="BY40" s="169"/>
      <c r="BZ40" s="401" t="s">
        <v>322</v>
      </c>
      <c r="CA40" s="401"/>
      <c r="CB40" s="401"/>
      <c r="CC40" s="401"/>
      <c r="CD40" s="401"/>
      <c r="CE40" s="169"/>
      <c r="CF40" s="169"/>
      <c r="CG40" s="401" t="s">
        <v>322</v>
      </c>
      <c r="CH40" s="401"/>
      <c r="CI40" s="401"/>
      <c r="CJ40" s="401"/>
      <c r="CK40" s="401"/>
      <c r="CL40" s="169"/>
      <c r="CM40" s="169"/>
      <c r="CN40" s="401" t="s">
        <v>322</v>
      </c>
      <c r="CO40" s="401"/>
      <c r="CP40" s="401"/>
      <c r="CQ40" s="401"/>
      <c r="CR40" s="401"/>
      <c r="CS40" s="169"/>
      <c r="CT40" s="169"/>
      <c r="CU40" s="401" t="s">
        <v>322</v>
      </c>
      <c r="CV40" s="401"/>
      <c r="CW40" s="401"/>
      <c r="CX40" s="401"/>
      <c r="CY40" s="401"/>
      <c r="CZ40" s="169"/>
      <c r="DA40" s="169"/>
      <c r="DB40" s="401" t="s">
        <v>322</v>
      </c>
      <c r="DC40" s="401"/>
      <c r="DD40" s="401"/>
      <c r="DE40" s="401"/>
      <c r="DF40" s="401"/>
      <c r="DG40" s="169"/>
      <c r="DH40" s="169"/>
    </row>
    <row r="41" spans="1:113" s="8" customFormat="1">
      <c r="A41" s="401" t="s">
        <v>323</v>
      </c>
      <c r="B41" s="401"/>
      <c r="C41" s="401"/>
      <c r="D41" s="401"/>
      <c r="E41" s="401"/>
      <c r="F41" s="169"/>
      <c r="G41" s="169"/>
      <c r="H41" s="401" t="s">
        <v>323</v>
      </c>
      <c r="I41" s="401"/>
      <c r="J41" s="401"/>
      <c r="K41" s="401"/>
      <c r="L41" s="401"/>
      <c r="M41" s="169"/>
      <c r="N41" s="169"/>
      <c r="O41" s="401" t="s">
        <v>323</v>
      </c>
      <c r="P41" s="401"/>
      <c r="Q41" s="401"/>
      <c r="R41" s="401"/>
      <c r="S41" s="401"/>
      <c r="T41" s="169"/>
      <c r="U41" s="169"/>
      <c r="V41" s="401" t="s">
        <v>323</v>
      </c>
      <c r="W41" s="401"/>
      <c r="X41" s="401"/>
      <c r="Y41" s="401"/>
      <c r="Z41" s="401"/>
      <c r="AA41" s="169"/>
      <c r="AB41" s="169"/>
      <c r="AC41" s="401" t="s">
        <v>323</v>
      </c>
      <c r="AD41" s="401"/>
      <c r="AE41" s="401"/>
      <c r="AF41" s="401"/>
      <c r="AG41" s="401"/>
      <c r="AH41" s="169"/>
      <c r="AI41" s="169"/>
      <c r="AJ41" s="401" t="s">
        <v>323</v>
      </c>
      <c r="AK41" s="401"/>
      <c r="AL41" s="401"/>
      <c r="AM41" s="401"/>
      <c r="AN41" s="401"/>
      <c r="AO41" s="169"/>
      <c r="AP41" s="169"/>
      <c r="AQ41" s="401" t="s">
        <v>323</v>
      </c>
      <c r="AR41" s="401"/>
      <c r="AS41" s="401"/>
      <c r="AT41" s="401"/>
      <c r="AU41" s="401"/>
      <c r="AV41" s="169"/>
      <c r="AW41" s="169"/>
      <c r="AX41" s="401" t="s">
        <v>323</v>
      </c>
      <c r="AY41" s="401"/>
      <c r="AZ41" s="401"/>
      <c r="BA41" s="401"/>
      <c r="BB41" s="401"/>
      <c r="BC41" s="169"/>
      <c r="BD41" s="169"/>
      <c r="BE41" s="401" t="s">
        <v>323</v>
      </c>
      <c r="BF41" s="401"/>
      <c r="BG41" s="401"/>
      <c r="BH41" s="401"/>
      <c r="BI41" s="401"/>
      <c r="BJ41" s="169"/>
      <c r="BK41" s="169"/>
      <c r="BL41" s="401" t="s">
        <v>323</v>
      </c>
      <c r="BM41" s="401"/>
      <c r="BN41" s="401"/>
      <c r="BO41" s="401"/>
      <c r="BP41" s="401"/>
      <c r="BQ41" s="169"/>
      <c r="BR41" s="169"/>
      <c r="BS41" s="401" t="s">
        <v>323</v>
      </c>
      <c r="BT41" s="401"/>
      <c r="BU41" s="401"/>
      <c r="BV41" s="401"/>
      <c r="BW41" s="401"/>
      <c r="BX41" s="169"/>
      <c r="BY41" s="169"/>
      <c r="BZ41" s="401" t="s">
        <v>323</v>
      </c>
      <c r="CA41" s="401"/>
      <c r="CB41" s="401"/>
      <c r="CC41" s="401"/>
      <c r="CD41" s="401"/>
      <c r="CE41" s="169"/>
      <c r="CF41" s="169"/>
      <c r="CG41" s="401" t="s">
        <v>323</v>
      </c>
      <c r="CH41" s="401"/>
      <c r="CI41" s="401"/>
      <c r="CJ41" s="401"/>
      <c r="CK41" s="401"/>
      <c r="CL41" s="169"/>
      <c r="CM41" s="169"/>
      <c r="CN41" s="401" t="s">
        <v>323</v>
      </c>
      <c r="CO41" s="401"/>
      <c r="CP41" s="401"/>
      <c r="CQ41" s="401"/>
      <c r="CR41" s="401"/>
      <c r="CS41" s="169"/>
      <c r="CT41" s="169"/>
      <c r="CU41" s="401" t="s">
        <v>323</v>
      </c>
      <c r="CV41" s="401"/>
      <c r="CW41" s="401"/>
      <c r="CX41" s="401"/>
      <c r="CY41" s="401"/>
      <c r="CZ41" s="169"/>
      <c r="DA41" s="169"/>
      <c r="DB41" s="401" t="s">
        <v>323</v>
      </c>
      <c r="DC41" s="401"/>
      <c r="DD41" s="401"/>
      <c r="DE41" s="401"/>
      <c r="DF41" s="401"/>
      <c r="DG41" s="169"/>
      <c r="DH41" s="169"/>
    </row>
    <row r="42" spans="1:113" s="169" customFormat="1">
      <c r="C42" s="164"/>
      <c r="J42" s="164"/>
      <c r="Q42" s="164"/>
      <c r="X42" s="164"/>
      <c r="AE42" s="164"/>
      <c r="AL42" s="164"/>
      <c r="AS42" s="164"/>
      <c r="AZ42" s="164"/>
      <c r="BG42" s="164"/>
      <c r="BN42" s="164"/>
      <c r="BU42" s="164"/>
      <c r="CB42" s="164"/>
      <c r="CI42" s="164"/>
      <c r="CP42" s="164"/>
      <c r="CW42" s="164"/>
      <c r="DD42" s="164"/>
    </row>
    <row r="43" spans="1:113" s="8" customFormat="1">
      <c r="A43" s="169"/>
      <c r="B43" s="169"/>
      <c r="C43" s="164"/>
      <c r="D43" s="169"/>
      <c r="E43" s="169"/>
      <c r="F43" s="169"/>
      <c r="G43" s="169"/>
      <c r="H43" s="169"/>
      <c r="I43" s="169"/>
      <c r="J43" s="164"/>
      <c r="K43" s="169"/>
      <c r="L43" s="169"/>
      <c r="M43" s="169"/>
      <c r="N43" s="169"/>
      <c r="O43" s="169"/>
      <c r="P43" s="169"/>
      <c r="Q43" s="164"/>
      <c r="R43" s="169"/>
      <c r="S43" s="169"/>
      <c r="T43" s="169"/>
      <c r="U43" s="169"/>
      <c r="V43" s="169"/>
      <c r="W43" s="169"/>
      <c r="X43" s="164"/>
      <c r="Y43" s="169"/>
      <c r="Z43" s="169"/>
      <c r="AA43" s="169"/>
      <c r="AB43" s="169"/>
      <c r="AC43" s="169"/>
      <c r="AD43" s="169"/>
      <c r="AE43" s="164"/>
      <c r="AF43" s="169"/>
      <c r="AG43" s="169"/>
      <c r="AH43" s="169"/>
      <c r="AI43" s="169"/>
      <c r="AJ43" s="169"/>
      <c r="AK43" s="169"/>
      <c r="AL43" s="164"/>
      <c r="AM43" s="169"/>
      <c r="AN43" s="169"/>
      <c r="AO43" s="169"/>
      <c r="AP43" s="169"/>
      <c r="AQ43" s="169"/>
      <c r="AR43" s="169"/>
      <c r="AS43" s="164"/>
      <c r="AT43" s="169"/>
      <c r="AU43" s="169"/>
      <c r="AV43" s="169"/>
      <c r="AW43" s="169"/>
      <c r="AX43" s="169"/>
      <c r="AY43" s="169"/>
      <c r="AZ43" s="164"/>
      <c r="BA43" s="169"/>
      <c r="BB43" s="169"/>
      <c r="BC43" s="169"/>
      <c r="BD43" s="169"/>
      <c r="BE43" s="169"/>
      <c r="BF43" s="169"/>
      <c r="BG43" s="164"/>
      <c r="BH43" s="169"/>
      <c r="BI43" s="169"/>
      <c r="BJ43" s="169"/>
      <c r="BK43" s="169"/>
      <c r="BL43" s="169"/>
      <c r="BM43" s="169"/>
      <c r="BN43" s="164"/>
      <c r="BO43" s="169"/>
      <c r="BP43" s="169"/>
      <c r="BQ43" s="169"/>
      <c r="BR43" s="169"/>
      <c r="BS43" s="169"/>
      <c r="BT43" s="169"/>
      <c r="BU43" s="164"/>
      <c r="BV43" s="169"/>
      <c r="BW43" s="169"/>
      <c r="BX43" s="169"/>
      <c r="BY43" s="169"/>
      <c r="BZ43" s="169"/>
      <c r="CA43" s="169"/>
      <c r="CB43" s="164"/>
      <c r="CC43" s="169"/>
      <c r="CD43" s="169"/>
      <c r="CE43" s="169"/>
      <c r="CF43" s="169"/>
      <c r="CG43" s="169"/>
      <c r="CH43" s="169"/>
      <c r="CI43" s="164"/>
      <c r="CJ43" s="169"/>
      <c r="CK43" s="169"/>
      <c r="CL43" s="169"/>
      <c r="CM43" s="169"/>
      <c r="CN43" s="169"/>
      <c r="CO43" s="169"/>
      <c r="CP43" s="164"/>
      <c r="CQ43" s="169"/>
      <c r="CR43" s="169"/>
      <c r="CS43" s="169"/>
      <c r="CT43" s="169"/>
      <c r="CU43" s="169"/>
      <c r="CV43" s="169"/>
      <c r="CW43" s="164"/>
      <c r="CX43" s="169"/>
      <c r="CY43" s="169"/>
      <c r="CZ43" s="169"/>
      <c r="DA43" s="169"/>
      <c r="DB43" s="169"/>
      <c r="DC43" s="169"/>
      <c r="DD43" s="164"/>
      <c r="DE43" s="169"/>
      <c r="DF43" s="169"/>
      <c r="DG43" s="169"/>
      <c r="DH43" s="169"/>
      <c r="DI43" s="169"/>
    </row>
    <row r="44" spans="1:113" s="8" customFormat="1">
      <c r="A44" s="169"/>
      <c r="B44" s="169"/>
      <c r="C44" s="164"/>
      <c r="D44" s="169"/>
      <c r="E44" s="169"/>
      <c r="F44" s="169"/>
      <c r="G44" s="169"/>
      <c r="H44" s="169"/>
      <c r="I44" s="169"/>
      <c r="J44" s="164"/>
      <c r="K44" s="169"/>
      <c r="L44" s="169"/>
      <c r="M44" s="169"/>
      <c r="N44" s="169"/>
      <c r="O44" s="169"/>
      <c r="P44" s="169"/>
      <c r="Q44" s="164"/>
      <c r="R44" s="169"/>
      <c r="S44" s="169"/>
      <c r="T44" s="169"/>
      <c r="U44" s="169"/>
      <c r="V44" s="169"/>
      <c r="W44" s="169"/>
      <c r="X44" s="164"/>
      <c r="Y44" s="169"/>
      <c r="Z44" s="169"/>
      <c r="AA44" s="169"/>
      <c r="AB44" s="169"/>
      <c r="AC44" s="169"/>
      <c r="AD44" s="169"/>
      <c r="AE44" s="164"/>
      <c r="AF44" s="169"/>
      <c r="AG44" s="169"/>
      <c r="AH44" s="169"/>
      <c r="AI44" s="169"/>
      <c r="AJ44" s="169"/>
      <c r="AK44" s="169"/>
      <c r="AL44" s="164"/>
      <c r="AM44" s="169"/>
      <c r="AN44" s="169"/>
      <c r="AO44" s="169"/>
      <c r="AP44" s="169"/>
      <c r="AQ44" s="169"/>
      <c r="AR44" s="169"/>
      <c r="AS44" s="164"/>
      <c r="AT44" s="169"/>
      <c r="AU44" s="169"/>
      <c r="AV44" s="169"/>
      <c r="AW44" s="169"/>
      <c r="AX44" s="169"/>
      <c r="AY44" s="169"/>
      <c r="AZ44" s="164"/>
      <c r="BA44" s="169"/>
      <c r="BB44" s="169"/>
      <c r="BC44" s="169"/>
      <c r="BD44" s="169"/>
      <c r="BE44" s="169"/>
      <c r="BF44" s="169"/>
      <c r="BG44" s="164"/>
      <c r="BH44" s="169"/>
      <c r="BI44" s="169"/>
      <c r="BJ44" s="169"/>
      <c r="BK44" s="169"/>
      <c r="BL44" s="169"/>
      <c r="BM44" s="169"/>
      <c r="BN44" s="164"/>
      <c r="BO44" s="169"/>
      <c r="BP44" s="169"/>
      <c r="BQ44" s="169"/>
      <c r="BR44" s="169"/>
      <c r="BS44" s="169"/>
      <c r="BT44" s="169"/>
      <c r="BU44" s="164"/>
      <c r="BV44" s="169"/>
      <c r="BW44" s="169"/>
      <c r="BX44" s="169"/>
      <c r="BY44" s="169"/>
      <c r="BZ44" s="169"/>
      <c r="CA44" s="169"/>
      <c r="CB44" s="164"/>
      <c r="CC44" s="169"/>
      <c r="CD44" s="169"/>
      <c r="CE44" s="169"/>
      <c r="CF44" s="169"/>
      <c r="CG44" s="169"/>
      <c r="CH44" s="169"/>
      <c r="CI44" s="164"/>
      <c r="CJ44" s="169"/>
      <c r="CK44" s="169"/>
      <c r="CL44" s="169"/>
      <c r="CM44" s="169"/>
      <c r="CN44" s="169"/>
      <c r="CO44" s="169"/>
      <c r="CP44" s="164"/>
      <c r="CQ44" s="169"/>
      <c r="CR44" s="169"/>
      <c r="CS44" s="169"/>
      <c r="CT44" s="169"/>
      <c r="CU44" s="169"/>
      <c r="CV44" s="169"/>
      <c r="CW44" s="164"/>
      <c r="CX44" s="169"/>
      <c r="CY44" s="169"/>
      <c r="CZ44" s="169"/>
      <c r="DA44" s="169"/>
      <c r="DB44" s="169"/>
      <c r="DC44" s="169"/>
      <c r="DD44" s="164"/>
      <c r="DE44" s="169"/>
      <c r="DF44" s="169"/>
      <c r="DG44" s="169"/>
      <c r="DH44" s="169"/>
      <c r="DI44" s="169"/>
    </row>
    <row r="45" spans="1:113" s="8" customFormat="1">
      <c r="A45" s="339" t="s">
        <v>324</v>
      </c>
      <c r="B45" s="339"/>
      <c r="C45" s="339"/>
      <c r="D45" s="339"/>
      <c r="E45" s="339"/>
      <c r="F45" s="339"/>
      <c r="G45" s="339"/>
      <c r="H45" s="339" t="s">
        <v>324</v>
      </c>
      <c r="I45" s="339"/>
      <c r="J45" s="339"/>
      <c r="K45" s="339"/>
      <c r="L45" s="339"/>
      <c r="M45" s="339"/>
      <c r="N45" s="339"/>
      <c r="O45" s="339" t="s">
        <v>324</v>
      </c>
      <c r="P45" s="339"/>
      <c r="Q45" s="339"/>
      <c r="R45" s="339"/>
      <c r="S45" s="339"/>
      <c r="T45" s="339"/>
      <c r="U45" s="339"/>
      <c r="V45" s="339" t="s">
        <v>324</v>
      </c>
      <c r="W45" s="339"/>
      <c r="X45" s="339"/>
      <c r="Y45" s="339"/>
      <c r="Z45" s="339"/>
      <c r="AA45" s="339"/>
      <c r="AB45" s="339"/>
      <c r="AC45" s="339" t="s">
        <v>324</v>
      </c>
      <c r="AD45" s="339"/>
      <c r="AE45" s="339"/>
      <c r="AF45" s="339"/>
      <c r="AG45" s="339"/>
      <c r="AH45" s="339"/>
      <c r="AI45" s="339"/>
      <c r="AJ45" s="339" t="s">
        <v>324</v>
      </c>
      <c r="AK45" s="339"/>
      <c r="AL45" s="339"/>
      <c r="AM45" s="339"/>
      <c r="AN45" s="339"/>
      <c r="AO45" s="339"/>
      <c r="AP45" s="339"/>
      <c r="AQ45" s="339" t="s">
        <v>324</v>
      </c>
      <c r="AR45" s="339"/>
      <c r="AS45" s="339"/>
      <c r="AT45" s="339"/>
      <c r="AU45" s="339"/>
      <c r="AV45" s="339"/>
      <c r="AW45" s="339"/>
      <c r="AX45" s="339" t="s">
        <v>324</v>
      </c>
      <c r="AY45" s="339"/>
      <c r="AZ45" s="339"/>
      <c r="BA45" s="339"/>
      <c r="BB45" s="339"/>
      <c r="BC45" s="339"/>
      <c r="BD45" s="339"/>
      <c r="BE45" s="339" t="s">
        <v>324</v>
      </c>
      <c r="BF45" s="339"/>
      <c r="BG45" s="339"/>
      <c r="BH45" s="339"/>
      <c r="BI45" s="339"/>
      <c r="BJ45" s="339"/>
      <c r="BK45" s="339"/>
      <c r="BL45" s="339" t="s">
        <v>324</v>
      </c>
      <c r="BM45" s="339"/>
      <c r="BN45" s="339"/>
      <c r="BO45" s="339"/>
      <c r="BP45" s="339"/>
      <c r="BQ45" s="339"/>
      <c r="BR45" s="339"/>
      <c r="BS45" s="339" t="s">
        <v>324</v>
      </c>
      <c r="BT45" s="339"/>
      <c r="BU45" s="339"/>
      <c r="BV45" s="339"/>
      <c r="BW45" s="339"/>
      <c r="BX45" s="339"/>
      <c r="BY45" s="339"/>
      <c r="BZ45" s="339" t="s">
        <v>324</v>
      </c>
      <c r="CA45" s="339"/>
      <c r="CB45" s="339"/>
      <c r="CC45" s="339"/>
      <c r="CD45" s="339"/>
      <c r="CE45" s="339"/>
      <c r="CF45" s="339"/>
      <c r="CG45" s="339" t="s">
        <v>324</v>
      </c>
      <c r="CH45" s="339"/>
      <c r="CI45" s="339"/>
      <c r="CJ45" s="339"/>
      <c r="CK45" s="339"/>
      <c r="CL45" s="339"/>
      <c r="CM45" s="339"/>
      <c r="CN45" s="339" t="s">
        <v>324</v>
      </c>
      <c r="CO45" s="339"/>
      <c r="CP45" s="339"/>
      <c r="CQ45" s="339"/>
      <c r="CR45" s="339"/>
      <c r="CS45" s="339"/>
      <c r="CT45" s="339"/>
      <c r="CU45" s="339" t="s">
        <v>324</v>
      </c>
      <c r="CV45" s="339"/>
      <c r="CW45" s="339"/>
      <c r="CX45" s="339"/>
      <c r="CY45" s="339"/>
      <c r="CZ45" s="339"/>
      <c r="DA45" s="339"/>
      <c r="DB45" s="339" t="s">
        <v>324</v>
      </c>
      <c r="DC45" s="339"/>
      <c r="DD45" s="339"/>
      <c r="DE45" s="339"/>
      <c r="DF45" s="339"/>
      <c r="DG45" s="339"/>
      <c r="DH45" s="339"/>
    </row>
    <row r="46" spans="1:113" s="8" customFormat="1">
      <c r="A46" s="339" t="s">
        <v>325</v>
      </c>
      <c r="B46" s="339"/>
      <c r="C46" s="339"/>
      <c r="D46" s="339"/>
      <c r="E46" s="339"/>
      <c r="F46" s="339"/>
      <c r="G46" s="339"/>
      <c r="H46" s="339" t="s">
        <v>325</v>
      </c>
      <c r="I46" s="339"/>
      <c r="J46" s="339"/>
      <c r="K46" s="339"/>
      <c r="L46" s="339"/>
      <c r="M46" s="339"/>
      <c r="N46" s="339"/>
      <c r="O46" s="339" t="s">
        <v>325</v>
      </c>
      <c r="P46" s="339"/>
      <c r="Q46" s="339"/>
      <c r="R46" s="339"/>
      <c r="S46" s="339"/>
      <c r="T46" s="339"/>
      <c r="U46" s="339"/>
      <c r="V46" s="339" t="s">
        <v>325</v>
      </c>
      <c r="W46" s="339"/>
      <c r="X46" s="339"/>
      <c r="Y46" s="339"/>
      <c r="Z46" s="339"/>
      <c r="AA46" s="339"/>
      <c r="AB46" s="339"/>
      <c r="AC46" s="339" t="s">
        <v>325</v>
      </c>
      <c r="AD46" s="339"/>
      <c r="AE46" s="339"/>
      <c r="AF46" s="339"/>
      <c r="AG46" s="339"/>
      <c r="AH46" s="339"/>
      <c r="AI46" s="339"/>
      <c r="AJ46" s="339" t="s">
        <v>325</v>
      </c>
      <c r="AK46" s="339"/>
      <c r="AL46" s="339"/>
      <c r="AM46" s="339"/>
      <c r="AN46" s="339"/>
      <c r="AO46" s="339"/>
      <c r="AP46" s="339"/>
      <c r="AQ46" s="339" t="s">
        <v>325</v>
      </c>
      <c r="AR46" s="339"/>
      <c r="AS46" s="339"/>
      <c r="AT46" s="339"/>
      <c r="AU46" s="339"/>
      <c r="AV46" s="339"/>
      <c r="AW46" s="339"/>
      <c r="AX46" s="339" t="s">
        <v>325</v>
      </c>
      <c r="AY46" s="339"/>
      <c r="AZ46" s="339"/>
      <c r="BA46" s="339"/>
      <c r="BB46" s="339"/>
      <c r="BC46" s="339"/>
      <c r="BD46" s="339"/>
      <c r="BE46" s="339" t="s">
        <v>325</v>
      </c>
      <c r="BF46" s="339"/>
      <c r="BG46" s="339"/>
      <c r="BH46" s="339"/>
      <c r="BI46" s="339"/>
      <c r="BJ46" s="339"/>
      <c r="BK46" s="339"/>
      <c r="BL46" s="339" t="s">
        <v>325</v>
      </c>
      <c r="BM46" s="339"/>
      <c r="BN46" s="339"/>
      <c r="BO46" s="339"/>
      <c r="BP46" s="339"/>
      <c r="BQ46" s="339"/>
      <c r="BR46" s="339"/>
      <c r="BS46" s="339" t="s">
        <v>325</v>
      </c>
      <c r="BT46" s="339"/>
      <c r="BU46" s="339"/>
      <c r="BV46" s="339"/>
      <c r="BW46" s="339"/>
      <c r="BX46" s="339"/>
      <c r="BY46" s="339"/>
      <c r="BZ46" s="339" t="s">
        <v>325</v>
      </c>
      <c r="CA46" s="339"/>
      <c r="CB46" s="339"/>
      <c r="CC46" s="339"/>
      <c r="CD46" s="339"/>
      <c r="CE46" s="339"/>
      <c r="CF46" s="339"/>
      <c r="CG46" s="339" t="s">
        <v>325</v>
      </c>
      <c r="CH46" s="339"/>
      <c r="CI46" s="339"/>
      <c r="CJ46" s="339"/>
      <c r="CK46" s="339"/>
      <c r="CL46" s="339"/>
      <c r="CM46" s="339"/>
      <c r="CN46" s="339" t="s">
        <v>325</v>
      </c>
      <c r="CO46" s="339"/>
      <c r="CP46" s="339"/>
      <c r="CQ46" s="339"/>
      <c r="CR46" s="339"/>
      <c r="CS46" s="339"/>
      <c r="CT46" s="339"/>
      <c r="CU46" s="339" t="s">
        <v>325</v>
      </c>
      <c r="CV46" s="339"/>
      <c r="CW46" s="339"/>
      <c r="CX46" s="339"/>
      <c r="CY46" s="339"/>
      <c r="CZ46" s="339"/>
      <c r="DA46" s="339"/>
      <c r="DB46" s="339" t="s">
        <v>325</v>
      </c>
      <c r="DC46" s="339"/>
      <c r="DD46" s="339"/>
      <c r="DE46" s="339"/>
      <c r="DF46" s="339"/>
      <c r="DG46" s="339"/>
      <c r="DH46" s="339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7"/>
      <c r="B1" s="148"/>
      <c r="C1" s="148"/>
      <c r="D1" s="148"/>
      <c r="E1" s="148"/>
      <c r="F1" s="148"/>
      <c r="G1" s="148"/>
    </row>
    <row r="2" spans="1:13">
      <c r="A2" s="148"/>
      <c r="B2" s="148"/>
      <c r="C2" s="148"/>
      <c r="D2" s="148"/>
      <c r="E2" s="148"/>
      <c r="F2" s="148"/>
      <c r="G2" s="148"/>
    </row>
    <row r="3" spans="1:13">
      <c r="A3" s="404"/>
      <c r="B3" s="404"/>
      <c r="C3" s="404"/>
      <c r="D3" s="404"/>
      <c r="E3" s="404"/>
      <c r="F3" s="404"/>
      <c r="G3" s="404"/>
    </row>
    <row r="4" spans="1:13">
      <c r="A4" s="404"/>
      <c r="B4" s="404"/>
      <c r="C4" s="404"/>
      <c r="D4" s="404"/>
      <c r="E4" s="404"/>
      <c r="F4" s="404"/>
      <c r="G4" s="404"/>
    </row>
    <row r="5" spans="1:13">
      <c r="A5" s="404"/>
      <c r="B5" s="404"/>
      <c r="C5" s="404"/>
      <c r="D5" s="404"/>
      <c r="E5" s="404"/>
      <c r="F5" s="404"/>
      <c r="G5" s="404"/>
    </row>
    <row r="6" spans="1:13">
      <c r="A6" s="404"/>
      <c r="B6" s="404"/>
      <c r="C6" s="404"/>
      <c r="D6" s="404"/>
      <c r="E6" s="404"/>
      <c r="F6" s="404"/>
      <c r="G6" s="404"/>
    </row>
    <row r="7" spans="1:13">
      <c r="A7" s="404"/>
      <c r="B7" s="404"/>
      <c r="C7" s="404"/>
      <c r="D7" s="404"/>
      <c r="E7" s="404"/>
      <c r="F7" s="404"/>
      <c r="G7" s="404"/>
      <c r="I7" s="2"/>
      <c r="J7" s="2"/>
      <c r="K7" s="2"/>
      <c r="L7" s="2"/>
      <c r="M7" s="2"/>
    </row>
    <row r="8" spans="1:13">
      <c r="A8" s="404"/>
      <c r="B8" s="404"/>
      <c r="C8" s="404"/>
      <c r="D8" s="404"/>
      <c r="E8" s="404"/>
      <c r="F8" s="404"/>
      <c r="G8" s="404"/>
      <c r="I8" s="2"/>
      <c r="J8" s="2"/>
      <c r="K8" s="2"/>
      <c r="L8" s="2"/>
      <c r="M8" s="2"/>
    </row>
    <row r="9" spans="1:13">
      <c r="A9" s="404"/>
      <c r="B9" s="404"/>
      <c r="C9" s="404"/>
      <c r="D9" s="404"/>
      <c r="E9" s="404"/>
      <c r="F9" s="404"/>
      <c r="G9" s="404"/>
      <c r="I9" s="2"/>
      <c r="J9" s="2"/>
      <c r="K9" s="2"/>
      <c r="L9" s="2"/>
      <c r="M9" s="2"/>
    </row>
    <row r="10" spans="1:13">
      <c r="A10" s="404"/>
      <c r="B10" s="404"/>
      <c r="C10" s="404"/>
      <c r="D10" s="404"/>
      <c r="E10" s="404"/>
      <c r="F10" s="404"/>
      <c r="G10" s="404"/>
      <c r="I10" s="2"/>
      <c r="J10" s="2"/>
      <c r="K10" s="2"/>
      <c r="L10" s="2"/>
      <c r="M10" s="2"/>
    </row>
    <row r="11" spans="1:13">
      <c r="A11" s="148"/>
      <c r="B11" s="148"/>
      <c r="C11" s="148"/>
      <c r="D11" s="148"/>
      <c r="E11" s="148"/>
      <c r="F11" s="148"/>
      <c r="G11" s="148"/>
      <c r="I11" s="2"/>
      <c r="J11" s="2"/>
      <c r="K11" s="2"/>
      <c r="L11" s="2"/>
      <c r="M11" s="2"/>
    </row>
    <row r="12" spans="1:13">
      <c r="A12" s="148"/>
      <c r="B12" s="148"/>
      <c r="C12" s="148"/>
      <c r="D12" s="148"/>
      <c r="E12" s="148"/>
      <c r="F12" s="148"/>
      <c r="G12" s="148"/>
      <c r="I12" s="2"/>
      <c r="J12" s="2"/>
      <c r="K12" s="2"/>
      <c r="L12" s="2"/>
      <c r="M12" s="2"/>
    </row>
    <row r="13" spans="1:13">
      <c r="A13" s="148"/>
      <c r="B13" s="148"/>
      <c r="C13" s="148"/>
      <c r="D13" s="148"/>
      <c r="E13" s="148"/>
      <c r="F13" s="148"/>
      <c r="G13" s="148"/>
    </row>
    <row r="14" spans="1:13">
      <c r="A14" s="148"/>
      <c r="B14" s="148"/>
      <c r="C14" s="148"/>
      <c r="D14" s="148"/>
      <c r="E14" s="148"/>
      <c r="F14" s="148"/>
      <c r="G14" s="148"/>
    </row>
    <row r="15" spans="1:13">
      <c r="A15" s="148"/>
      <c r="B15" s="148"/>
      <c r="C15" s="148"/>
      <c r="D15" s="148"/>
      <c r="E15" s="148"/>
      <c r="F15" s="148"/>
      <c r="G15" s="148"/>
    </row>
    <row r="16" spans="1:13">
      <c r="A16" s="148"/>
      <c r="B16" s="148"/>
      <c r="C16" s="148"/>
      <c r="D16" s="148"/>
      <c r="E16" s="148"/>
      <c r="F16" s="148"/>
      <c r="G16" s="148"/>
    </row>
    <row r="17" spans="1:7">
      <c r="A17" s="148"/>
      <c r="B17" s="148"/>
      <c r="C17" s="148"/>
      <c r="D17" s="148"/>
      <c r="E17" s="148"/>
      <c r="F17" s="148"/>
      <c r="G17" s="148"/>
    </row>
    <row r="18" spans="1:7">
      <c r="A18" s="405"/>
      <c r="B18" s="406"/>
      <c r="C18" s="406"/>
      <c r="D18" s="406"/>
      <c r="E18" s="406"/>
      <c r="F18" s="406"/>
      <c r="G18" s="406"/>
    </row>
    <row r="19" spans="1:7">
      <c r="A19" s="148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8"/>
      <c r="F21" s="148"/>
      <c r="G21" s="148"/>
    </row>
    <row r="22" spans="1:7">
      <c r="A22" s="148"/>
      <c r="B22" s="148"/>
      <c r="C22" s="148"/>
      <c r="D22" s="148"/>
      <c r="E22" s="148"/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  <row r="24" spans="1:7">
      <c r="A24" s="148"/>
      <c r="B24" s="148"/>
      <c r="C24" s="148"/>
      <c r="D24" s="148"/>
      <c r="E24" s="148"/>
      <c r="F24" s="148"/>
      <c r="G24" s="148"/>
    </row>
    <row r="25" spans="1:7">
      <c r="A25" s="148"/>
      <c r="B25" s="148"/>
      <c r="C25" s="148"/>
      <c r="D25" s="148"/>
      <c r="E25" s="148"/>
      <c r="F25" s="148"/>
      <c r="G25" s="148"/>
    </row>
    <row r="26" spans="1:7">
      <c r="A26" s="148"/>
      <c r="B26" s="148"/>
      <c r="C26" s="148"/>
      <c r="D26" s="148"/>
      <c r="E26" s="148"/>
      <c r="F26" s="148"/>
      <c r="G26" s="148"/>
    </row>
    <row r="27" spans="1:7">
      <c r="A27" s="148"/>
      <c r="B27" s="148"/>
      <c r="C27" s="148"/>
      <c r="D27" s="148"/>
      <c r="E27" s="148"/>
      <c r="F27" s="148"/>
      <c r="G27" s="148"/>
    </row>
    <row r="28" spans="1:7">
      <c r="A28" s="148"/>
      <c r="B28" s="148"/>
      <c r="C28" s="148"/>
      <c r="D28" s="148"/>
      <c r="E28" s="148"/>
      <c r="F28" s="148"/>
      <c r="G28" s="148"/>
    </row>
    <row r="29" spans="1:7">
      <c r="A29" s="148"/>
      <c r="B29" s="148"/>
      <c r="C29" s="148"/>
      <c r="D29" s="148"/>
      <c r="E29" s="148"/>
      <c r="F29" s="148"/>
      <c r="G29" s="148"/>
    </row>
    <row r="30" spans="1:7">
      <c r="A30" s="148"/>
      <c r="B30" s="148"/>
      <c r="C30" s="148"/>
      <c r="D30" s="148"/>
      <c r="E30" s="407" t="s">
        <v>310</v>
      </c>
      <c r="F30" s="407"/>
      <c r="G30" s="407"/>
    </row>
    <row r="31" spans="1:7">
      <c r="A31" s="148"/>
      <c r="B31" s="148"/>
      <c r="C31" s="148"/>
      <c r="D31" s="148"/>
      <c r="E31" s="148"/>
      <c r="F31" s="148"/>
      <c r="G31" s="148"/>
    </row>
    <row r="32" spans="1:7">
      <c r="A32" s="148"/>
      <c r="B32" s="148"/>
      <c r="C32" s="148"/>
      <c r="D32" s="148"/>
      <c r="E32" s="148"/>
      <c r="F32" s="148"/>
      <c r="G32" s="148"/>
    </row>
    <row r="33" spans="1:10">
      <c r="A33" s="148"/>
      <c r="B33" s="148"/>
      <c r="C33" s="148"/>
      <c r="D33" s="148"/>
      <c r="E33" s="148"/>
      <c r="F33" s="148"/>
      <c r="G33" s="148"/>
    </row>
    <row r="34" spans="1:10">
      <c r="A34" s="148"/>
      <c r="B34" s="148"/>
      <c r="C34" s="148"/>
      <c r="D34" s="148"/>
      <c r="E34" s="148"/>
      <c r="F34" s="148"/>
      <c r="G34" s="148"/>
    </row>
    <row r="35" spans="1:10">
      <c r="A35" s="148"/>
      <c r="B35" s="148"/>
      <c r="C35" s="148"/>
      <c r="D35" s="148"/>
      <c r="E35" s="148"/>
      <c r="F35" s="148"/>
      <c r="G35" s="148"/>
    </row>
    <row r="36" spans="1:10">
      <c r="A36" s="148"/>
      <c r="B36" s="148"/>
      <c r="C36" s="148"/>
      <c r="D36" s="148"/>
      <c r="E36" s="148"/>
      <c r="F36" s="148"/>
      <c r="G36" s="148"/>
    </row>
    <row r="37" spans="1:10">
      <c r="A37" s="148"/>
      <c r="B37" s="148"/>
      <c r="C37" s="148"/>
      <c r="D37" s="148"/>
      <c r="E37" s="148"/>
      <c r="F37" s="148"/>
      <c r="G37" s="148"/>
    </row>
    <row r="38" spans="1:10">
      <c r="A38" s="148"/>
      <c r="B38" s="148"/>
      <c r="C38" s="148"/>
      <c r="D38" s="148"/>
      <c r="E38" s="148"/>
      <c r="F38" s="148"/>
      <c r="G38" s="148"/>
      <c r="H38" s="8"/>
      <c r="I38" s="8"/>
      <c r="J38" s="8"/>
    </row>
    <row r="39" spans="1:10">
      <c r="A39" s="148"/>
      <c r="B39" s="148"/>
      <c r="C39" s="148"/>
      <c r="D39" s="148"/>
      <c r="E39" s="148"/>
      <c r="F39" s="148"/>
      <c r="G39" s="148"/>
      <c r="H39" s="8"/>
      <c r="I39" s="8"/>
      <c r="J39" s="8"/>
    </row>
    <row r="40" spans="1:10">
      <c r="A40" s="148"/>
      <c r="B40" s="148"/>
      <c r="C40" s="148"/>
      <c r="D40" s="148"/>
      <c r="E40" s="148"/>
      <c r="F40" s="148"/>
      <c r="G40" s="148"/>
      <c r="H40" s="8"/>
      <c r="I40" s="8"/>
      <c r="J40" s="8"/>
    </row>
    <row r="41" spans="1:10">
      <c r="A41" s="148"/>
      <c r="B41" s="148"/>
      <c r="C41" s="148"/>
      <c r="D41" s="148"/>
      <c r="E41" s="148"/>
      <c r="F41" s="148"/>
      <c r="G41" s="148"/>
    </row>
    <row r="42" spans="1:10">
      <c r="A42" s="148"/>
      <c r="B42" s="148"/>
      <c r="C42" s="148"/>
      <c r="D42" s="148"/>
      <c r="E42" s="148"/>
      <c r="F42" s="148"/>
      <c r="G42" s="148"/>
    </row>
    <row r="43" spans="1:10">
      <c r="A43" s="148"/>
      <c r="B43" s="148"/>
      <c r="C43" s="148"/>
      <c r="D43" s="148"/>
      <c r="E43" s="148"/>
      <c r="F43" s="148"/>
      <c r="G43" s="148"/>
    </row>
    <row r="44" spans="1:10">
      <c r="A44" s="148"/>
      <c r="B44" s="148"/>
      <c r="C44" s="148"/>
      <c r="D44" s="148"/>
      <c r="E44" s="148"/>
      <c r="F44" s="148"/>
      <c r="G44" s="148"/>
    </row>
    <row r="45" spans="1:10">
      <c r="A45" s="148"/>
      <c r="B45" s="148"/>
      <c r="C45" s="148"/>
      <c r="D45" s="148"/>
      <c r="E45" s="148"/>
      <c r="F45" s="148"/>
      <c r="G45" s="148"/>
    </row>
    <row r="46" spans="1:10">
      <c r="A46" s="148"/>
      <c r="B46" s="148"/>
      <c r="C46" s="148"/>
      <c r="D46" s="148"/>
      <c r="E46" s="148"/>
      <c r="F46" s="148"/>
      <c r="G46" s="148"/>
    </row>
    <row r="47" spans="1:10">
      <c r="A47" s="148"/>
      <c r="B47" s="148"/>
      <c r="C47" s="148"/>
      <c r="D47" s="148"/>
      <c r="E47" s="148"/>
      <c r="F47" s="148"/>
      <c r="G47" s="148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41" bestFit="1" customWidth="1"/>
    <col min="5" max="5" width="17.7109375" style="12" customWidth="1"/>
    <col min="6" max="6" width="11.7109375" style="141" bestFit="1" customWidth="1"/>
    <col min="7" max="7" width="13.7109375" style="141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6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8" t="s">
        <v>304</v>
      </c>
      <c r="B1" s="129" t="s">
        <v>287</v>
      </c>
      <c r="C1" s="129" t="s">
        <v>288</v>
      </c>
      <c r="D1" s="137" t="s">
        <v>305</v>
      </c>
      <c r="E1" s="129" t="s">
        <v>289</v>
      </c>
      <c r="F1" s="137" t="s">
        <v>306</v>
      </c>
      <c r="G1" s="137" t="s">
        <v>307</v>
      </c>
      <c r="H1" s="129" t="s">
        <v>308</v>
      </c>
      <c r="I1" s="129" t="s">
        <v>309</v>
      </c>
      <c r="J1" s="129" t="s">
        <v>183</v>
      </c>
      <c r="K1" s="129" t="s">
        <v>184</v>
      </c>
      <c r="L1" s="142" t="s">
        <v>62</v>
      </c>
      <c r="M1" s="129" t="s">
        <v>185</v>
      </c>
      <c r="N1" s="129" t="s">
        <v>186</v>
      </c>
      <c r="O1" s="129" t="s">
        <v>187</v>
      </c>
      <c r="P1" s="129" t="s">
        <v>188</v>
      </c>
      <c r="Q1"/>
      <c r="R1"/>
    </row>
    <row r="2" spans="1:18" ht="15.75" thickBot="1">
      <c r="A2" s="130">
        <v>1</v>
      </c>
      <c r="B2" s="131" t="str">
        <f>'RVA CLIENT'!H43</f>
        <v xml:space="preserve"> </v>
      </c>
      <c r="C2" s="132" t="str">
        <f>'RVA CLIENT'!K43</f>
        <v xml:space="preserve"> </v>
      </c>
      <c r="D2" s="138" t="str">
        <f>'RVA CLIENT'!L43</f>
        <v xml:space="preserve"> </v>
      </c>
      <c r="E2" s="132" t="str">
        <f>'RVA CLIENT'!M43</f>
        <v xml:space="preserve"> </v>
      </c>
      <c r="F2" s="138" t="str">
        <f>'RVA CLIENT'!N43</f>
        <v xml:space="preserve"> </v>
      </c>
      <c r="G2" s="138" t="str">
        <f>'RVA CLIENT'!O43</f>
        <v xml:space="preserve"> </v>
      </c>
      <c r="H2" s="131" t="str">
        <f>'RVA CLIENT'!B20</f>
        <v xml:space="preserve"> </v>
      </c>
      <c r="I2" s="131"/>
      <c r="J2" s="131" t="str">
        <f>'RVA CLIENT'!B22</f>
        <v xml:space="preserve">Nombre del Hotel </v>
      </c>
      <c r="K2" s="133" t="str">
        <f>'RVA CLIENT'!F14</f>
        <v>MANUAL</v>
      </c>
      <c r="L2" s="143">
        <f>'RVA CLIENT'!O2:O7</f>
        <v>0</v>
      </c>
      <c r="M2" s="131"/>
      <c r="N2" s="131">
        <f>'RVA CLIENT'!B16</f>
        <v>0</v>
      </c>
      <c r="O2" s="131">
        <f>'RVA CLIENT'!B15</f>
        <v>0</v>
      </c>
      <c r="P2" s="131"/>
    </row>
    <row r="3" spans="1:18" ht="15.75" thickBot="1">
      <c r="A3" s="130">
        <v>2</v>
      </c>
      <c r="B3" s="131" t="str">
        <f>'RVA CLIENT'!H44</f>
        <v xml:space="preserve"> </v>
      </c>
      <c r="C3" s="132" t="str">
        <f>'RVA CLIENT'!K44</f>
        <v xml:space="preserve"> </v>
      </c>
      <c r="D3" s="138" t="str">
        <f>'RVA CLIENT'!L44</f>
        <v xml:space="preserve"> </v>
      </c>
      <c r="E3" s="132" t="str">
        <f>'RVA CLIENT'!M44</f>
        <v xml:space="preserve"> </v>
      </c>
      <c r="F3" s="138" t="str">
        <f>'RVA CLIENT'!N44</f>
        <v xml:space="preserve"> </v>
      </c>
      <c r="G3" s="138" t="str">
        <f>'RVA CLIENT'!O44</f>
        <v xml:space="preserve"> </v>
      </c>
      <c r="H3" s="131"/>
      <c r="I3" s="131">
        <f>'RVA CLIENT'!F16</f>
        <v>0</v>
      </c>
      <c r="J3" s="131"/>
      <c r="K3" s="131" t="s">
        <v>549</v>
      </c>
      <c r="L3" s="143">
        <f>Liquidación!F31</f>
        <v>0</v>
      </c>
      <c r="M3" s="131"/>
      <c r="N3" s="131"/>
      <c r="O3" s="131">
        <f>'RVA CLIENT'!B14</f>
        <v>0</v>
      </c>
      <c r="P3" s="131"/>
    </row>
    <row r="4" spans="1:18" ht="15.75" thickBot="1">
      <c r="A4" s="130">
        <v>3</v>
      </c>
      <c r="B4" s="131" t="str">
        <f>'RVA CLIENT'!H45</f>
        <v xml:space="preserve"> </v>
      </c>
      <c r="C4" s="132" t="str">
        <f>'RVA CLIENT'!K45</f>
        <v xml:space="preserve"> </v>
      </c>
      <c r="D4" s="138" t="str">
        <f>'RVA CLIENT'!L45</f>
        <v xml:space="preserve"> </v>
      </c>
      <c r="E4" s="132" t="str">
        <f>'RVA CLIENT'!M45</f>
        <v xml:space="preserve"> </v>
      </c>
      <c r="F4" s="138" t="str">
        <f>'RVA CLIENT'!N45</f>
        <v xml:space="preserve"> </v>
      </c>
      <c r="G4" s="138" t="str">
        <f>'RVA CLIENT'!O45</f>
        <v xml:space="preserve"> </v>
      </c>
      <c r="H4" s="131"/>
      <c r="I4" s="131"/>
      <c r="J4" s="131"/>
      <c r="K4" s="131"/>
      <c r="L4" s="143"/>
      <c r="M4" s="131"/>
      <c r="N4" s="131"/>
      <c r="O4" s="131"/>
      <c r="P4" s="131"/>
    </row>
    <row r="5" spans="1:18" ht="15.75" thickBot="1">
      <c r="A5" s="130">
        <v>4</v>
      </c>
      <c r="B5" s="131" t="str">
        <f>'RVA CLIENT'!H46</f>
        <v xml:space="preserve"> </v>
      </c>
      <c r="C5" s="132" t="str">
        <f>'RVA CLIENT'!K46</f>
        <v xml:space="preserve"> </v>
      </c>
      <c r="D5" s="138" t="str">
        <f>'RVA CLIENT'!L46</f>
        <v xml:space="preserve"> </v>
      </c>
      <c r="E5" s="132" t="str">
        <f>'RVA CLIENT'!M46</f>
        <v xml:space="preserve"> </v>
      </c>
      <c r="F5" s="138" t="str">
        <f>'RVA CLIENT'!N46</f>
        <v xml:space="preserve"> </v>
      </c>
      <c r="G5" s="138" t="str">
        <f>'RVA CLIENT'!O46</f>
        <v xml:space="preserve"> </v>
      </c>
      <c r="H5" s="131"/>
      <c r="I5" s="131"/>
      <c r="J5" s="131"/>
      <c r="K5" s="131"/>
      <c r="L5" s="143"/>
      <c r="M5" s="131"/>
      <c r="N5" s="131"/>
      <c r="O5" s="131"/>
      <c r="P5" s="131"/>
    </row>
    <row r="6" spans="1:18" ht="15.75" thickBot="1">
      <c r="A6" s="130">
        <v>5</v>
      </c>
      <c r="B6" s="131" t="str">
        <f>'RVA CLIENT'!H47</f>
        <v xml:space="preserve"> </v>
      </c>
      <c r="C6" s="132" t="str">
        <f>'RVA CLIENT'!K47</f>
        <v xml:space="preserve"> </v>
      </c>
      <c r="D6" s="138" t="str">
        <f>'RVA CLIENT'!L47</f>
        <v xml:space="preserve"> </v>
      </c>
      <c r="E6" s="132" t="str">
        <f>'RVA CLIENT'!M47</f>
        <v xml:space="preserve"> </v>
      </c>
      <c r="F6" s="138" t="str">
        <f>'RVA CLIENT'!N47</f>
        <v xml:space="preserve"> </v>
      </c>
      <c r="G6" s="138" t="str">
        <f>'RVA CLIENT'!O47</f>
        <v xml:space="preserve"> </v>
      </c>
      <c r="H6" s="131"/>
      <c r="I6" s="131"/>
      <c r="J6" s="131"/>
      <c r="K6" s="131"/>
      <c r="L6" s="143"/>
      <c r="M6" s="131"/>
      <c r="N6" s="131"/>
      <c r="O6" s="131"/>
      <c r="P6" s="131"/>
    </row>
    <row r="7" spans="1:18" ht="15.75" thickBot="1">
      <c r="A7" s="134">
        <v>1</v>
      </c>
      <c r="B7" s="135" t="str">
        <f>'RVA CLIENT'!P3</f>
        <v xml:space="preserve"> </v>
      </c>
      <c r="C7" s="136" t="str">
        <f>'RVA CLIENT'!S3</f>
        <v xml:space="preserve"> </v>
      </c>
      <c r="D7" s="139" t="str">
        <f>'RVA CLIENT'!T3</f>
        <v xml:space="preserve"> </v>
      </c>
      <c r="E7" s="136" t="str">
        <f>'RVA CLIENT'!U3</f>
        <v xml:space="preserve"> </v>
      </c>
      <c r="F7" s="139" t="str">
        <f>'RVA CLIENT'!V3</f>
        <v xml:space="preserve"> </v>
      </c>
      <c r="G7" s="139" t="str">
        <f>'RVA CLIENT'!W3</f>
        <v xml:space="preserve"> </v>
      </c>
      <c r="H7" s="135"/>
      <c r="I7" s="135">
        <f>'RVA CLIENT'!F16</f>
        <v>0</v>
      </c>
      <c r="J7" s="135"/>
      <c r="K7" s="135"/>
      <c r="L7" s="144">
        <f>'RVA CLIENT'!O2:O7</f>
        <v>0</v>
      </c>
      <c r="M7" s="135"/>
      <c r="N7" s="135">
        <f>'RVA CLIENT'!B16</f>
        <v>0</v>
      </c>
      <c r="O7" s="135">
        <f>O2</f>
        <v>0</v>
      </c>
      <c r="P7" s="135"/>
    </row>
    <row r="8" spans="1:18" ht="15.75" thickBot="1">
      <c r="A8" s="134">
        <v>2</v>
      </c>
      <c r="B8" s="135" t="str">
        <f>'RVA CLIENT'!P4</f>
        <v xml:space="preserve"> </v>
      </c>
      <c r="C8" s="136" t="str">
        <f>'RVA CLIENT'!S4</f>
        <v xml:space="preserve"> </v>
      </c>
      <c r="D8" s="139" t="str">
        <f>'RVA CLIENT'!T4</f>
        <v xml:space="preserve"> </v>
      </c>
      <c r="E8" s="136" t="str">
        <f>'RVA CLIENT'!U4</f>
        <v xml:space="preserve"> </v>
      </c>
      <c r="F8" s="139" t="str">
        <f>'RVA CLIENT'!V4</f>
        <v xml:space="preserve"> </v>
      </c>
      <c r="G8" s="139" t="str">
        <f>'RVA CLIENT'!W4</f>
        <v xml:space="preserve"> </v>
      </c>
      <c r="H8" s="135"/>
      <c r="I8" s="135"/>
      <c r="J8" s="135"/>
      <c r="K8" s="135"/>
      <c r="L8" s="144">
        <f>Liquidación!F31</f>
        <v>0</v>
      </c>
      <c r="M8" s="135"/>
      <c r="N8" s="135"/>
      <c r="O8" s="135">
        <f>'RVA CLIENT'!B14</f>
        <v>0</v>
      </c>
      <c r="P8" s="135"/>
    </row>
    <row r="9" spans="1:18" ht="15.75" thickBot="1">
      <c r="A9" s="134">
        <v>3</v>
      </c>
      <c r="B9" s="135" t="str">
        <f>'RVA CLIENT'!P5</f>
        <v xml:space="preserve"> </v>
      </c>
      <c r="C9" s="136" t="str">
        <f>'RVA CLIENT'!S5</f>
        <v xml:space="preserve"> </v>
      </c>
      <c r="D9" s="139" t="str">
        <f>'RVA CLIENT'!T5</f>
        <v xml:space="preserve"> </v>
      </c>
      <c r="E9" s="136" t="str">
        <f>'RVA CLIENT'!U5</f>
        <v xml:space="preserve"> </v>
      </c>
      <c r="F9" s="139" t="str">
        <f>'RVA CLIENT'!V5</f>
        <v xml:space="preserve"> </v>
      </c>
      <c r="G9" s="139" t="str">
        <f>'RVA CLIENT'!W5</f>
        <v xml:space="preserve">  </v>
      </c>
      <c r="H9" s="135"/>
      <c r="I9" s="135"/>
      <c r="J9" s="135"/>
      <c r="K9" s="135"/>
      <c r="L9" s="144"/>
      <c r="M9" s="135"/>
      <c r="N9" s="135"/>
      <c r="O9" s="135"/>
      <c r="P9" s="135"/>
    </row>
    <row r="10" spans="1:18" ht="15.75" thickBot="1">
      <c r="A10" s="134">
        <v>4</v>
      </c>
      <c r="B10" s="135" t="str">
        <f>'RVA CLIENT'!P6</f>
        <v xml:space="preserve"> </v>
      </c>
      <c r="C10" s="136" t="str">
        <f>'RVA CLIENT'!S6</f>
        <v xml:space="preserve"> </v>
      </c>
      <c r="D10" s="139" t="str">
        <f>'RVA CLIENT'!T6</f>
        <v xml:space="preserve"> </v>
      </c>
      <c r="E10" s="136" t="str">
        <f>'RVA CLIENT'!U6</f>
        <v xml:space="preserve"> </v>
      </c>
      <c r="F10" s="139" t="str">
        <f>'RVA CLIENT'!V6</f>
        <v xml:space="preserve"> </v>
      </c>
      <c r="G10" s="139" t="str">
        <f>'RVA CLIENT'!W6</f>
        <v xml:space="preserve"> </v>
      </c>
      <c r="H10" s="135"/>
      <c r="I10" s="135"/>
      <c r="J10" s="135"/>
      <c r="K10" s="135"/>
      <c r="L10" s="144"/>
      <c r="M10" s="135"/>
      <c r="N10" s="135"/>
      <c r="O10" s="135"/>
      <c r="P10" s="135"/>
    </row>
    <row r="11" spans="1:18" ht="15.75" thickBot="1">
      <c r="A11" s="134">
        <v>5</v>
      </c>
      <c r="B11" s="135" t="str">
        <f>'RVA CLIENT'!P7</f>
        <v xml:space="preserve"> </v>
      </c>
      <c r="C11" s="136" t="str">
        <f>'RVA CLIENT'!S7</f>
        <v xml:space="preserve"> </v>
      </c>
      <c r="D11" s="139" t="str">
        <f>'RVA CLIENT'!T7</f>
        <v xml:space="preserve"> </v>
      </c>
      <c r="E11" s="136" t="str">
        <f>'RVA CLIENT'!U7</f>
        <v xml:space="preserve"> </v>
      </c>
      <c r="F11" s="139" t="str">
        <f>'RVA CLIENT'!V7</f>
        <v xml:space="preserve"> </v>
      </c>
      <c r="G11" s="139" t="str">
        <f>'RVA CLIENT'!W7</f>
        <v xml:space="preserve"> </v>
      </c>
      <c r="H11" s="135"/>
      <c r="I11" s="135"/>
      <c r="J11" s="135"/>
      <c r="K11" s="135"/>
      <c r="L11" s="144"/>
      <c r="M11" s="135"/>
      <c r="N11" s="135"/>
      <c r="O11" s="135"/>
      <c r="P11" s="135"/>
    </row>
    <row r="12" spans="1:18" ht="15.75" thickBot="1">
      <c r="A12" s="130">
        <v>1</v>
      </c>
      <c r="B12" s="131" t="str">
        <f>'RVA CLIENT'!P11</f>
        <v xml:space="preserve"> </v>
      </c>
      <c r="C12" s="132" t="str">
        <f>'RVA CLIENT'!S11</f>
        <v xml:space="preserve"> </v>
      </c>
      <c r="D12" s="138" t="str">
        <f>'RVA CLIENT'!T11</f>
        <v xml:space="preserve"> </v>
      </c>
      <c r="E12" s="132" t="str">
        <f>'RVA CLIENT'!U11</f>
        <v xml:space="preserve"> </v>
      </c>
      <c r="F12" s="138" t="str">
        <f>'RVA CLIENT'!V11</f>
        <v xml:space="preserve"> </v>
      </c>
      <c r="G12" s="138" t="str">
        <f>'RVA CLIENT'!W11</f>
        <v xml:space="preserve"> </v>
      </c>
      <c r="H12" s="131"/>
      <c r="I12" s="131">
        <f>'RVA CLIENT'!F16</f>
        <v>0</v>
      </c>
      <c r="J12" s="131"/>
      <c r="K12" s="131"/>
      <c r="L12" s="143"/>
      <c r="M12" s="131"/>
      <c r="N12" s="131">
        <f>'RVA CLIENT'!B16</f>
        <v>0</v>
      </c>
      <c r="O12" s="131">
        <f>O2</f>
        <v>0</v>
      </c>
      <c r="P12" s="131"/>
    </row>
    <row r="13" spans="1:18" ht="15.75" thickBot="1">
      <c r="A13" s="130">
        <v>2</v>
      </c>
      <c r="B13" s="131" t="str">
        <f>'RVA CLIENT'!P12</f>
        <v xml:space="preserve"> </v>
      </c>
      <c r="C13" s="132" t="str">
        <f>'RVA CLIENT'!S12</f>
        <v xml:space="preserve"> </v>
      </c>
      <c r="D13" s="138" t="str">
        <f>'RVA CLIENT'!T12</f>
        <v xml:space="preserve"> </v>
      </c>
      <c r="E13" s="132" t="str">
        <f>'RVA CLIENT'!U12</f>
        <v xml:space="preserve"> </v>
      </c>
      <c r="F13" s="138" t="str">
        <f>'RVA CLIENT'!V12</f>
        <v xml:space="preserve"> </v>
      </c>
      <c r="G13" s="138" t="str">
        <f>'RVA CLIENT'!W12</f>
        <v xml:space="preserve"> </v>
      </c>
      <c r="H13" s="131"/>
      <c r="I13" s="131"/>
      <c r="J13" s="131"/>
      <c r="K13" s="131"/>
      <c r="L13" s="143"/>
      <c r="M13" s="131"/>
      <c r="N13" s="131"/>
      <c r="O13" s="131">
        <f>'RVA CLIENT'!B14</f>
        <v>0</v>
      </c>
      <c r="P13" s="131"/>
    </row>
    <row r="14" spans="1:18" ht="15.75" thickBot="1">
      <c r="A14" s="130">
        <v>3</v>
      </c>
      <c r="B14" s="131" t="str">
        <f>'RVA CLIENT'!P13</f>
        <v xml:space="preserve">  </v>
      </c>
      <c r="C14" s="132" t="str">
        <f>'RVA CLIENT'!S13</f>
        <v xml:space="preserve"> </v>
      </c>
      <c r="D14" s="138" t="str">
        <f>'RVA CLIENT'!T13</f>
        <v xml:space="preserve">  </v>
      </c>
      <c r="E14" s="132" t="str">
        <f>'RVA CLIENT'!U13</f>
        <v xml:space="preserve"> </v>
      </c>
      <c r="F14" s="138" t="str">
        <f>'RVA CLIENT'!V13</f>
        <v xml:space="preserve"> </v>
      </c>
      <c r="G14" s="138" t="str">
        <f>'RVA CLIENT'!W13</f>
        <v xml:space="preserve">  </v>
      </c>
      <c r="H14" s="131"/>
      <c r="I14" s="131"/>
      <c r="J14" s="131"/>
      <c r="K14" s="131"/>
      <c r="L14" s="143"/>
      <c r="M14" s="131"/>
      <c r="N14" s="131"/>
      <c r="O14" s="131"/>
      <c r="P14" s="131"/>
    </row>
    <row r="15" spans="1:18" ht="15.75" thickBot="1">
      <c r="A15" s="130">
        <v>4</v>
      </c>
      <c r="B15" s="131" t="str">
        <f>'RVA CLIENT'!P14</f>
        <v xml:space="preserve"> </v>
      </c>
      <c r="C15" s="132" t="str">
        <f>'RVA CLIENT'!S14</f>
        <v xml:space="preserve"> </v>
      </c>
      <c r="D15" s="138" t="str">
        <f>'RVA CLIENT'!T14</f>
        <v xml:space="preserve"> </v>
      </c>
      <c r="E15" s="132" t="str">
        <f>'RVA CLIENT'!U14</f>
        <v xml:space="preserve"> </v>
      </c>
      <c r="F15" s="138" t="str">
        <f>'RVA CLIENT'!V14</f>
        <v xml:space="preserve"> </v>
      </c>
      <c r="G15" s="138" t="str">
        <f>'RVA CLIENT'!W14</f>
        <v xml:space="preserve"> </v>
      </c>
      <c r="H15" s="131"/>
      <c r="I15" s="131"/>
      <c r="J15" s="131"/>
      <c r="K15" s="131"/>
      <c r="L15" s="143"/>
      <c r="M15" s="131"/>
      <c r="N15" s="131"/>
      <c r="O15" s="131"/>
      <c r="P15" s="131"/>
    </row>
    <row r="16" spans="1:18" ht="15.75" thickBot="1">
      <c r="A16" s="130">
        <v>5</v>
      </c>
      <c r="B16" s="131" t="str">
        <f>'RVA CLIENT'!P15</f>
        <v xml:space="preserve"> </v>
      </c>
      <c r="C16" s="132" t="str">
        <f>'RVA CLIENT'!S15</f>
        <v xml:space="preserve"> </v>
      </c>
      <c r="D16" s="138" t="str">
        <f>'RVA CLIENT'!T15</f>
        <v xml:space="preserve"> </v>
      </c>
      <c r="E16" s="132" t="str">
        <f>'RVA CLIENT'!U15</f>
        <v xml:space="preserve"> </v>
      </c>
      <c r="F16" s="138" t="str">
        <f>'RVA CLIENT'!V15</f>
        <v xml:space="preserve">  </v>
      </c>
      <c r="G16" s="138" t="str">
        <f>'RVA CLIENT'!W15</f>
        <v xml:space="preserve"> </v>
      </c>
      <c r="H16" s="131"/>
      <c r="I16" s="131"/>
      <c r="J16" s="131"/>
      <c r="K16" s="131"/>
      <c r="L16" s="143"/>
      <c r="M16" s="131"/>
      <c r="N16" s="131"/>
      <c r="O16" s="131"/>
      <c r="P16" s="131"/>
    </row>
    <row r="17" spans="1:16" ht="15.75" thickBot="1">
      <c r="A17" s="134">
        <v>1</v>
      </c>
      <c r="B17" s="135" t="str">
        <f>'RVA CLIENT'!P19</f>
        <v xml:space="preserve"> </v>
      </c>
      <c r="C17" s="136" t="str">
        <f>'RVA CLIENT'!S19</f>
        <v xml:space="preserve"> </v>
      </c>
      <c r="D17" s="139" t="str">
        <f>'RVA CLIENT'!T19</f>
        <v xml:space="preserve"> </v>
      </c>
      <c r="E17" s="136" t="str">
        <f>'RVA CLIENT'!U19</f>
        <v xml:space="preserve"> </v>
      </c>
      <c r="F17" s="139" t="str">
        <f>'RVA CLIENT'!V19</f>
        <v xml:space="preserve"> </v>
      </c>
      <c r="G17" s="139" t="str">
        <f>'RVA CLIENT'!W19</f>
        <v xml:space="preserve"> </v>
      </c>
      <c r="H17" s="135"/>
      <c r="I17" s="135">
        <f>'RVA CLIENT'!F16</f>
        <v>0</v>
      </c>
      <c r="J17" s="135"/>
      <c r="K17" s="135"/>
      <c r="L17" s="144"/>
      <c r="M17" s="135"/>
      <c r="N17" s="135">
        <f>'RVA CLIENT'!B16</f>
        <v>0</v>
      </c>
      <c r="O17" s="135">
        <f>O2</f>
        <v>0</v>
      </c>
      <c r="P17" s="135"/>
    </row>
    <row r="18" spans="1:16" ht="15.75" thickBot="1">
      <c r="A18" s="134">
        <v>2</v>
      </c>
      <c r="B18" s="135" t="str">
        <f>'RVA CLIENT'!P20</f>
        <v xml:space="preserve"> </v>
      </c>
      <c r="C18" s="136" t="str">
        <f>'RVA CLIENT'!S20</f>
        <v xml:space="preserve">  </v>
      </c>
      <c r="D18" s="139" t="str">
        <f>'RVA CLIENT'!T20</f>
        <v xml:space="preserve">  </v>
      </c>
      <c r="E18" s="136" t="str">
        <f>'RVA CLIENT'!U20</f>
        <v xml:space="preserve"> </v>
      </c>
      <c r="F18" s="139" t="str">
        <f>'RVA CLIENT'!V20</f>
        <v xml:space="preserve"> </v>
      </c>
      <c r="G18" s="139" t="str">
        <f>'RVA CLIENT'!W20</f>
        <v xml:space="preserve"> </v>
      </c>
      <c r="H18" s="135"/>
      <c r="I18" s="135"/>
      <c r="J18" s="135"/>
      <c r="K18" s="135"/>
      <c r="L18" s="144"/>
      <c r="M18" s="135"/>
      <c r="N18" s="135"/>
      <c r="O18" s="135">
        <f>'RVA CLIENT'!B14</f>
        <v>0</v>
      </c>
      <c r="P18" s="135"/>
    </row>
    <row r="19" spans="1:16" ht="15.75" thickBot="1">
      <c r="A19" s="134">
        <v>3</v>
      </c>
      <c r="B19" s="135" t="str">
        <f>'RVA CLIENT'!P21</f>
        <v xml:space="preserve"> </v>
      </c>
      <c r="C19" s="136" t="str">
        <f>'RVA CLIENT'!S21</f>
        <v xml:space="preserve"> </v>
      </c>
      <c r="D19" s="139" t="str">
        <f>'RVA CLIENT'!T21</f>
        <v xml:space="preserve"> </v>
      </c>
      <c r="E19" s="136" t="str">
        <f>'RVA CLIENT'!U21</f>
        <v xml:space="preserve"> </v>
      </c>
      <c r="F19" s="139" t="str">
        <f>'RVA CLIENT'!V21</f>
        <v xml:space="preserve">  </v>
      </c>
      <c r="G19" s="139" t="str">
        <f>'RVA CLIENT'!W21</f>
        <v xml:space="preserve"> </v>
      </c>
      <c r="H19" s="135"/>
      <c r="I19" s="135"/>
      <c r="J19" s="135"/>
      <c r="K19" s="135"/>
      <c r="L19" s="144"/>
      <c r="M19" s="135"/>
      <c r="N19" s="135"/>
      <c r="O19" s="135"/>
      <c r="P19" s="135"/>
    </row>
    <row r="20" spans="1:16" ht="15.75" thickBot="1">
      <c r="A20" s="134">
        <v>4</v>
      </c>
      <c r="B20" s="135" t="str">
        <f>'RVA CLIENT'!P22</f>
        <v xml:space="preserve"> </v>
      </c>
      <c r="C20" s="136" t="str">
        <f>'RVA CLIENT'!S22</f>
        <v xml:space="preserve"> </v>
      </c>
      <c r="D20" s="139" t="str">
        <f>'RVA CLIENT'!T22</f>
        <v xml:space="preserve"> </v>
      </c>
      <c r="E20" s="136" t="str">
        <f>'RVA CLIENT'!U22</f>
        <v xml:space="preserve"> </v>
      </c>
      <c r="F20" s="139" t="str">
        <f>'RVA CLIENT'!V22</f>
        <v xml:space="preserve"> </v>
      </c>
      <c r="G20" s="139" t="str">
        <f>'RVA CLIENT'!W22</f>
        <v xml:space="preserve"> </v>
      </c>
      <c r="H20" s="135"/>
      <c r="I20" s="135"/>
      <c r="J20" s="135"/>
      <c r="K20" s="135"/>
      <c r="L20" s="144"/>
      <c r="M20" s="135"/>
      <c r="N20" s="135"/>
      <c r="O20" s="135"/>
      <c r="P20" s="135"/>
    </row>
    <row r="21" spans="1:16" ht="15.75" thickBot="1">
      <c r="A21" s="134">
        <v>5</v>
      </c>
      <c r="B21" s="135" t="str">
        <f>'RVA CLIENT'!P23</f>
        <v xml:space="preserve">  </v>
      </c>
      <c r="C21" s="136" t="str">
        <f>'RVA CLIENT'!S23</f>
        <v xml:space="preserve">  </v>
      </c>
      <c r="D21" s="139" t="str">
        <f>'RVA CLIENT'!T23</f>
        <v xml:space="preserve"> </v>
      </c>
      <c r="E21" s="136" t="str">
        <f>'RVA CLIENT'!U23</f>
        <v xml:space="preserve"> </v>
      </c>
      <c r="F21" s="139" t="str">
        <f>'RVA CLIENT'!V23</f>
        <v xml:space="preserve"> </v>
      </c>
      <c r="G21" s="139" t="str">
        <f>'RVA CLIENT'!W23</f>
        <v xml:space="preserve"> </v>
      </c>
      <c r="H21" s="135"/>
      <c r="I21" s="135"/>
      <c r="J21" s="135"/>
      <c r="K21" s="135"/>
      <c r="L21" s="144"/>
      <c r="M21" s="135"/>
      <c r="N21" s="135"/>
      <c r="O21" s="135"/>
      <c r="P21" s="135"/>
    </row>
    <row r="22" spans="1:16" ht="15.75" thickBot="1">
      <c r="A22" s="130">
        <v>1</v>
      </c>
      <c r="B22" s="131" t="str">
        <f>'RVA CLIENT'!P27</f>
        <v xml:space="preserve"> </v>
      </c>
      <c r="C22" s="132" t="str">
        <f>'RVA CLIENT'!S27</f>
        <v xml:space="preserve"> </v>
      </c>
      <c r="D22" s="138" t="str">
        <f>'RVA CLIENT'!T27</f>
        <v xml:space="preserve"> </v>
      </c>
      <c r="E22" s="132" t="str">
        <f>'RVA CLIENT'!U27</f>
        <v xml:space="preserve"> </v>
      </c>
      <c r="F22" s="138" t="str">
        <f>'RVA CLIENT'!V27</f>
        <v xml:space="preserve"> </v>
      </c>
      <c r="G22" s="138" t="str">
        <f>'RVA CLIENT'!W27</f>
        <v xml:space="preserve"> </v>
      </c>
      <c r="H22" s="131"/>
      <c r="I22" s="131">
        <f>'RVA CLIENT'!F16</f>
        <v>0</v>
      </c>
      <c r="J22" s="131"/>
      <c r="K22" s="131"/>
      <c r="L22" s="143"/>
      <c r="M22" s="131"/>
      <c r="N22" s="131">
        <f>'RVA CLIENT'!B16</f>
        <v>0</v>
      </c>
      <c r="O22" s="131">
        <f>O2</f>
        <v>0</v>
      </c>
      <c r="P22" s="131"/>
    </row>
    <row r="23" spans="1:16" ht="15.75" thickBot="1">
      <c r="A23" s="130">
        <v>2</v>
      </c>
      <c r="B23" s="131" t="str">
        <f>'RVA CLIENT'!P28</f>
        <v xml:space="preserve"> </v>
      </c>
      <c r="C23" s="132" t="str">
        <f>'RVA CLIENT'!S28</f>
        <v xml:space="preserve"> </v>
      </c>
      <c r="D23" s="138" t="str">
        <f>'RVA CLIENT'!T28</f>
        <v xml:space="preserve"> </v>
      </c>
      <c r="E23" s="132" t="str">
        <f>'RVA CLIENT'!U28</f>
        <v xml:space="preserve"> </v>
      </c>
      <c r="F23" s="138" t="str">
        <f>'RVA CLIENT'!V28</f>
        <v xml:space="preserve"> </v>
      </c>
      <c r="G23" s="138" t="str">
        <f>'RVA CLIENT'!W28</f>
        <v xml:space="preserve"> </v>
      </c>
      <c r="H23" s="131"/>
      <c r="I23" s="131"/>
      <c r="J23" s="131"/>
      <c r="K23" s="131"/>
      <c r="L23" s="143"/>
      <c r="M23" s="131"/>
      <c r="N23" s="131"/>
      <c r="O23" s="131">
        <f>'RVA CLIENT'!B14</f>
        <v>0</v>
      </c>
      <c r="P23" s="131"/>
    </row>
    <row r="24" spans="1:16" ht="15.75" thickBot="1">
      <c r="A24" s="130">
        <v>3</v>
      </c>
      <c r="B24" s="131" t="str">
        <f>'RVA CLIENT'!P29</f>
        <v xml:space="preserve"> </v>
      </c>
      <c r="C24" s="132" t="str">
        <f>'RVA CLIENT'!S29</f>
        <v xml:space="preserve"> </v>
      </c>
      <c r="D24" s="138" t="str">
        <f>'RVA CLIENT'!T29</f>
        <v xml:space="preserve"> </v>
      </c>
      <c r="E24" s="132" t="str">
        <f>'RVA CLIENT'!U29</f>
        <v xml:space="preserve"> </v>
      </c>
      <c r="F24" s="138" t="str">
        <f>'RVA CLIENT'!V29</f>
        <v xml:space="preserve">  </v>
      </c>
      <c r="G24" s="138" t="str">
        <f>'RVA CLIENT'!W29</f>
        <v xml:space="preserve"> </v>
      </c>
      <c r="H24" s="131"/>
      <c r="I24" s="131"/>
      <c r="J24" s="131"/>
      <c r="K24" s="131"/>
      <c r="L24" s="143"/>
      <c r="M24" s="131"/>
      <c r="N24" s="131"/>
      <c r="O24" s="131"/>
      <c r="P24" s="131"/>
    </row>
    <row r="25" spans="1:16" ht="15.75" thickBot="1">
      <c r="A25" s="130">
        <v>4</v>
      </c>
      <c r="B25" s="131" t="str">
        <f>'RVA CLIENT'!P30</f>
        <v xml:space="preserve"> </v>
      </c>
      <c r="C25" s="132" t="str">
        <f>'RVA CLIENT'!S30</f>
        <v xml:space="preserve"> </v>
      </c>
      <c r="D25" s="138" t="str">
        <f>'RVA CLIENT'!T30</f>
        <v xml:space="preserve">  </v>
      </c>
      <c r="E25" s="132" t="str">
        <f>'RVA CLIENT'!U30</f>
        <v xml:space="preserve"> </v>
      </c>
      <c r="F25" s="138" t="str">
        <f>'RVA CLIENT'!V30</f>
        <v xml:space="preserve"> </v>
      </c>
      <c r="G25" s="138" t="str">
        <f>'RVA CLIENT'!W30</f>
        <v xml:space="preserve"> </v>
      </c>
      <c r="H25" s="131"/>
      <c r="I25" s="131"/>
      <c r="J25" s="131"/>
      <c r="K25" s="131"/>
      <c r="L25" s="143"/>
      <c r="M25" s="131"/>
      <c r="N25" s="131"/>
      <c r="O25" s="131"/>
      <c r="P25" s="131"/>
    </row>
    <row r="26" spans="1:16" ht="15.75" thickBot="1">
      <c r="A26" s="130">
        <v>5</v>
      </c>
      <c r="B26" s="131" t="str">
        <f>'RVA CLIENT'!P31</f>
        <v xml:space="preserve">  </v>
      </c>
      <c r="C26" s="132" t="str">
        <f>'RVA CLIENT'!S31</f>
        <v xml:space="preserve"> </v>
      </c>
      <c r="D26" s="138" t="str">
        <f>'RVA CLIENT'!T31</f>
        <v xml:space="preserve"> </v>
      </c>
      <c r="E26" s="132" t="str">
        <f>'RVA CLIENT'!U31</f>
        <v xml:space="preserve"> </v>
      </c>
      <c r="F26" s="138" t="str">
        <f>'RVA CLIENT'!V31</f>
        <v xml:space="preserve"> </v>
      </c>
      <c r="G26" s="138" t="str">
        <f>'RVA CLIENT'!W31</f>
        <v xml:space="preserve"> </v>
      </c>
      <c r="H26" s="131"/>
      <c r="I26" s="131"/>
      <c r="J26" s="131"/>
      <c r="K26" s="131"/>
      <c r="L26" s="143"/>
      <c r="M26" s="131"/>
      <c r="N26" s="131"/>
      <c r="O26" s="131"/>
      <c r="P26" s="131"/>
    </row>
    <row r="27" spans="1:16" ht="15.75" thickBot="1">
      <c r="A27" s="134">
        <v>1</v>
      </c>
      <c r="B27" s="135" t="str">
        <f>'RVA CLIENT'!P35</f>
        <v xml:space="preserve"> </v>
      </c>
      <c r="C27" s="136" t="str">
        <f>'RVA CLIENT'!S35</f>
        <v xml:space="preserve"> </v>
      </c>
      <c r="D27" s="139" t="str">
        <f>'RVA CLIENT'!T35</f>
        <v xml:space="preserve"> </v>
      </c>
      <c r="E27" s="136" t="str">
        <f>'RVA CLIENT'!U35</f>
        <v xml:space="preserve"> </v>
      </c>
      <c r="F27" s="139" t="str">
        <f>'RVA CLIENT'!V35</f>
        <v xml:space="preserve"> </v>
      </c>
      <c r="G27" s="139" t="str">
        <f>'RVA CLIENT'!W35</f>
        <v xml:space="preserve"> </v>
      </c>
      <c r="H27" s="135"/>
      <c r="I27" s="135">
        <f>'RVA CLIENT'!F16</f>
        <v>0</v>
      </c>
      <c r="J27" s="135"/>
      <c r="K27" s="135"/>
      <c r="L27" s="144"/>
      <c r="M27" s="135"/>
      <c r="N27" s="135">
        <f>'RVA CLIENT'!B16</f>
        <v>0</v>
      </c>
      <c r="O27" s="135">
        <f t="shared" ref="O27" si="0">O12</f>
        <v>0</v>
      </c>
      <c r="P27" s="135"/>
    </row>
    <row r="28" spans="1:16" ht="15.75" thickBot="1">
      <c r="A28" s="134">
        <v>2</v>
      </c>
      <c r="B28" s="135" t="str">
        <f>'RVA CLIENT'!P36</f>
        <v xml:space="preserve"> </v>
      </c>
      <c r="C28" s="136" t="str">
        <f>'RVA CLIENT'!S36</f>
        <v xml:space="preserve"> </v>
      </c>
      <c r="D28" s="139" t="str">
        <f>'RVA CLIENT'!T36</f>
        <v xml:space="preserve"> </v>
      </c>
      <c r="E28" s="136" t="str">
        <f>'RVA CLIENT'!U36</f>
        <v xml:space="preserve"> </v>
      </c>
      <c r="F28" s="139" t="str">
        <f>'RVA CLIENT'!V36</f>
        <v xml:space="preserve"> </v>
      </c>
      <c r="G28" s="139" t="str">
        <f>'RVA CLIENT'!W36</f>
        <v xml:space="preserve"> </v>
      </c>
      <c r="H28" s="135"/>
      <c r="I28" s="135"/>
      <c r="J28" s="135"/>
      <c r="K28" s="135"/>
      <c r="L28" s="144"/>
      <c r="M28" s="135"/>
      <c r="N28" s="135"/>
      <c r="O28" s="135">
        <f>'RVA CLIENT'!B14</f>
        <v>0</v>
      </c>
      <c r="P28" s="135"/>
    </row>
    <row r="29" spans="1:16" ht="15.75" thickBot="1">
      <c r="A29" s="134">
        <v>3</v>
      </c>
      <c r="B29" s="135" t="str">
        <f>'RVA CLIENT'!P37</f>
        <v xml:space="preserve"> </v>
      </c>
      <c r="C29" s="136" t="str">
        <f>'RVA CLIENT'!S37</f>
        <v xml:space="preserve">  </v>
      </c>
      <c r="D29" s="139" t="str">
        <f>'RVA CLIENT'!T37</f>
        <v xml:space="preserve">  </v>
      </c>
      <c r="E29" s="136" t="str">
        <f>'RVA CLIENT'!U37</f>
        <v xml:space="preserve"> </v>
      </c>
      <c r="F29" s="139" t="str">
        <f>'RVA CLIENT'!V37</f>
        <v xml:space="preserve"> </v>
      </c>
      <c r="G29" s="139" t="str">
        <f>'RVA CLIENT'!W37</f>
        <v xml:space="preserve"> </v>
      </c>
      <c r="H29" s="135"/>
      <c r="I29" s="135"/>
      <c r="J29" s="135"/>
      <c r="K29" s="135"/>
      <c r="L29" s="144"/>
      <c r="M29" s="135"/>
      <c r="N29" s="135"/>
      <c r="O29" s="135"/>
      <c r="P29" s="135"/>
    </row>
    <row r="30" spans="1:16" ht="15.75" thickBot="1">
      <c r="A30" s="134">
        <v>4</v>
      </c>
      <c r="B30" s="135" t="str">
        <f>'RVA CLIENT'!P38</f>
        <v xml:space="preserve"> </v>
      </c>
      <c r="C30" s="136" t="str">
        <f>'RVA CLIENT'!S38</f>
        <v xml:space="preserve"> </v>
      </c>
      <c r="D30" s="139" t="str">
        <f>'RVA CLIENT'!T38</f>
        <v xml:space="preserve"> </v>
      </c>
      <c r="E30" s="136" t="str">
        <f>'RVA CLIENT'!U38</f>
        <v xml:space="preserve"> </v>
      </c>
      <c r="F30" s="139" t="str">
        <f>'RVA CLIENT'!V38</f>
        <v xml:space="preserve"> </v>
      </c>
      <c r="G30" s="139" t="str">
        <f>'RVA CLIENT'!W38</f>
        <v xml:space="preserve"> </v>
      </c>
      <c r="H30" s="135"/>
      <c r="I30" s="135"/>
      <c r="J30" s="135"/>
      <c r="K30" s="135"/>
      <c r="L30" s="144"/>
      <c r="M30" s="135"/>
      <c r="N30" s="135"/>
      <c r="O30" s="135"/>
      <c r="P30" s="135"/>
    </row>
    <row r="31" spans="1:16" ht="15.75" thickBot="1">
      <c r="A31" s="134">
        <v>5</v>
      </c>
      <c r="B31" s="135" t="str">
        <f>'RVA CLIENT'!P39</f>
        <v xml:space="preserve"> </v>
      </c>
      <c r="C31" s="136" t="str">
        <f>'RVA CLIENT'!S39</f>
        <v xml:space="preserve"> </v>
      </c>
      <c r="D31" s="139" t="str">
        <f>'RVA CLIENT'!T39</f>
        <v xml:space="preserve"> </v>
      </c>
      <c r="E31" s="136" t="str">
        <f>'RVA CLIENT'!U39</f>
        <v xml:space="preserve"> </v>
      </c>
      <c r="F31" s="139" t="str">
        <f>'RVA CLIENT'!V39</f>
        <v xml:space="preserve"> </v>
      </c>
      <c r="G31" s="139" t="str">
        <f>'RVA CLIENT'!W39</f>
        <v xml:space="preserve"> </v>
      </c>
      <c r="H31" s="135"/>
      <c r="I31" s="135"/>
      <c r="J31" s="135"/>
      <c r="K31" s="135"/>
      <c r="L31" s="144"/>
      <c r="M31" s="135"/>
      <c r="N31" s="135"/>
      <c r="O31" s="135"/>
      <c r="P31" s="135"/>
    </row>
    <row r="32" spans="1:16" ht="15.75" thickBot="1">
      <c r="A32" s="130">
        <v>1</v>
      </c>
      <c r="B32" s="131" t="str">
        <f>'RVA CLIENT'!P43</f>
        <v xml:space="preserve"> </v>
      </c>
      <c r="C32" s="132" t="str">
        <f>'RVA CLIENT'!S43</f>
        <v xml:space="preserve"> </v>
      </c>
      <c r="D32" s="138" t="str">
        <f>'RVA CLIENT'!T43</f>
        <v xml:space="preserve"> </v>
      </c>
      <c r="E32" s="132" t="str">
        <f>'RVA CLIENT'!U43</f>
        <v xml:space="preserve"> </v>
      </c>
      <c r="F32" s="138" t="str">
        <f>'RVA CLIENT'!V43</f>
        <v xml:space="preserve"> </v>
      </c>
      <c r="G32" s="138" t="str">
        <f>'RVA CLIENT'!W43</f>
        <v xml:space="preserve"> </v>
      </c>
      <c r="H32" s="131"/>
      <c r="I32" s="131">
        <f>'RVA CLIENT'!F16</f>
        <v>0</v>
      </c>
      <c r="J32" s="131"/>
      <c r="K32" s="131"/>
      <c r="L32" s="143"/>
      <c r="M32" s="131"/>
      <c r="N32" s="131">
        <f>'RVA CLIENT'!B16</f>
        <v>0</v>
      </c>
      <c r="O32" s="131">
        <f t="shared" ref="O32" si="1">O12</f>
        <v>0</v>
      </c>
      <c r="P32" s="131"/>
    </row>
    <row r="33" spans="1:16" ht="15.75" thickBot="1">
      <c r="A33" s="130">
        <v>2</v>
      </c>
      <c r="B33" s="131" t="str">
        <f>'RVA CLIENT'!P44</f>
        <v xml:space="preserve"> </v>
      </c>
      <c r="C33" s="132" t="str">
        <f>'RVA CLIENT'!S44</f>
        <v xml:space="preserve"> </v>
      </c>
      <c r="D33" s="138" t="str">
        <f>'RVA CLIENT'!T44</f>
        <v xml:space="preserve"> </v>
      </c>
      <c r="E33" s="132" t="str">
        <f>'RVA CLIENT'!U44</f>
        <v xml:space="preserve"> </v>
      </c>
      <c r="F33" s="138" t="str">
        <f>'RVA CLIENT'!V44</f>
        <v xml:space="preserve"> </v>
      </c>
      <c r="G33" s="138" t="str">
        <f>'RVA CLIENT'!W44</f>
        <v xml:space="preserve"> </v>
      </c>
      <c r="H33" s="131"/>
      <c r="I33" s="131"/>
      <c r="J33" s="131"/>
      <c r="K33" s="131"/>
      <c r="L33" s="143"/>
      <c r="M33" s="131"/>
      <c r="N33" s="131"/>
      <c r="O33" s="131">
        <f>'RVA CLIENT'!B14</f>
        <v>0</v>
      </c>
      <c r="P33" s="131"/>
    </row>
    <row r="34" spans="1:16" ht="15.75" thickBot="1">
      <c r="A34" s="130">
        <v>3</v>
      </c>
      <c r="B34" s="131" t="str">
        <f>'RVA CLIENT'!P45</f>
        <v xml:space="preserve"> </v>
      </c>
      <c r="C34" s="132" t="str">
        <f>'RVA CLIENT'!S45</f>
        <v xml:space="preserve"> </v>
      </c>
      <c r="D34" s="138" t="str">
        <f>'RVA CLIENT'!T45</f>
        <v xml:space="preserve"> </v>
      </c>
      <c r="E34" s="132" t="str">
        <f>'RVA CLIENT'!U45</f>
        <v xml:space="preserve"> </v>
      </c>
      <c r="F34" s="138" t="str">
        <f>'RVA CLIENT'!V45</f>
        <v xml:space="preserve"> </v>
      </c>
      <c r="G34" s="138" t="str">
        <f>'RVA CLIENT'!W45</f>
        <v xml:space="preserve"> </v>
      </c>
      <c r="H34" s="131"/>
      <c r="I34" s="131"/>
      <c r="J34" s="131"/>
      <c r="K34" s="131"/>
      <c r="L34" s="143"/>
      <c r="M34" s="131"/>
      <c r="N34" s="131"/>
      <c r="O34" s="131"/>
      <c r="P34" s="131"/>
    </row>
    <row r="35" spans="1:16" ht="15.75" thickBot="1">
      <c r="A35" s="130">
        <v>4</v>
      </c>
      <c r="B35" s="131" t="str">
        <f>'RVA CLIENT'!P46</f>
        <v xml:space="preserve"> </v>
      </c>
      <c r="C35" s="132" t="str">
        <f>'RVA CLIENT'!S46</f>
        <v xml:space="preserve"> </v>
      </c>
      <c r="D35" s="138" t="str">
        <f>'RVA CLIENT'!T46</f>
        <v xml:space="preserve"> </v>
      </c>
      <c r="E35" s="132" t="str">
        <f>'RVA CLIENT'!U46</f>
        <v xml:space="preserve"> </v>
      </c>
      <c r="F35" s="138" t="str">
        <f>'RVA CLIENT'!V46</f>
        <v xml:space="preserve"> </v>
      </c>
      <c r="G35" s="138" t="str">
        <f>'RVA CLIENT'!W46</f>
        <v xml:space="preserve"> </v>
      </c>
      <c r="H35" s="131"/>
      <c r="I35" s="131"/>
      <c r="J35" s="131"/>
      <c r="K35" s="131"/>
      <c r="L35" s="143"/>
      <c r="M35" s="131"/>
      <c r="N35" s="131"/>
      <c r="O35" s="131"/>
      <c r="P35" s="131"/>
    </row>
    <row r="36" spans="1:16" ht="15.75" thickBot="1">
      <c r="A36" s="130">
        <v>5</v>
      </c>
      <c r="B36" s="131" t="str">
        <f>'RVA CLIENT'!P47</f>
        <v xml:space="preserve"> </v>
      </c>
      <c r="C36" s="132" t="str">
        <f>'RVA CLIENT'!S47</f>
        <v xml:space="preserve"> </v>
      </c>
      <c r="D36" s="138" t="str">
        <f>'RVA CLIENT'!T47</f>
        <v xml:space="preserve"> </v>
      </c>
      <c r="E36" s="132" t="str">
        <f>'RVA CLIENT'!U47</f>
        <v xml:space="preserve"> </v>
      </c>
      <c r="F36" s="138" t="str">
        <f>'RVA CLIENT'!V47</f>
        <v xml:space="preserve"> </v>
      </c>
      <c r="G36" s="138" t="str">
        <f>'RVA CLIENT'!W47</f>
        <v xml:space="preserve"> </v>
      </c>
      <c r="H36" s="131"/>
      <c r="I36" s="131"/>
      <c r="J36" s="131"/>
      <c r="K36" s="131"/>
      <c r="L36" s="143"/>
      <c r="M36" s="131"/>
      <c r="N36" s="131"/>
      <c r="O36" s="131"/>
      <c r="P36" s="131"/>
    </row>
    <row r="37" spans="1:16" ht="15.75" thickBot="1">
      <c r="A37" s="134">
        <v>1</v>
      </c>
      <c r="B37" s="135" t="str">
        <f>'RVA CLIENT'!X3</f>
        <v xml:space="preserve"> </v>
      </c>
      <c r="C37" s="136" t="str">
        <f>'RVA CLIENT'!AA3</f>
        <v xml:space="preserve"> </v>
      </c>
      <c r="D37" s="139" t="str">
        <f>'RVA CLIENT'!AB3</f>
        <v xml:space="preserve"> </v>
      </c>
      <c r="E37" s="136" t="str">
        <f>'RVA CLIENT'!AC3</f>
        <v xml:space="preserve"> </v>
      </c>
      <c r="F37" s="139" t="str">
        <f>'RVA CLIENT'!AD3</f>
        <v xml:space="preserve"> </v>
      </c>
      <c r="G37" s="139" t="str">
        <f>'RVA CLIENT'!AE3</f>
        <v xml:space="preserve"> </v>
      </c>
      <c r="H37" s="135"/>
      <c r="I37" s="135">
        <f>'RVA CLIENT'!F16</f>
        <v>0</v>
      </c>
      <c r="J37" s="135"/>
      <c r="K37" s="135"/>
      <c r="L37" s="144"/>
      <c r="M37" s="135"/>
      <c r="N37" s="135">
        <f>'RVA CLIENT'!B16</f>
        <v>0</v>
      </c>
      <c r="O37" s="135">
        <f t="shared" ref="O37" si="2">O22</f>
        <v>0</v>
      </c>
      <c r="P37" s="135"/>
    </row>
    <row r="38" spans="1:16" ht="15.75" thickBot="1">
      <c r="A38" s="134">
        <v>2</v>
      </c>
      <c r="B38" s="135" t="str">
        <f>'RVA CLIENT'!X4</f>
        <v xml:space="preserve"> </v>
      </c>
      <c r="C38" s="136" t="str">
        <f>'RVA CLIENT'!AA4</f>
        <v xml:space="preserve"> </v>
      </c>
      <c r="D38" s="139" t="str">
        <f>'RVA CLIENT'!AB4</f>
        <v xml:space="preserve"> </v>
      </c>
      <c r="E38" s="136" t="str">
        <f>'RVA CLIENT'!AC4</f>
        <v xml:space="preserve"> </v>
      </c>
      <c r="F38" s="139" t="str">
        <f>'RVA CLIENT'!AD4</f>
        <v xml:space="preserve"> </v>
      </c>
      <c r="G38" s="139" t="str">
        <f>'RVA CLIENT'!AE4</f>
        <v xml:space="preserve"> </v>
      </c>
      <c r="H38" s="135"/>
      <c r="I38" s="135"/>
      <c r="J38" s="135"/>
      <c r="K38" s="135"/>
      <c r="L38" s="144"/>
      <c r="M38" s="135"/>
      <c r="N38" s="135"/>
      <c r="O38" s="135">
        <f>'RVA CLIENT'!B14</f>
        <v>0</v>
      </c>
      <c r="P38" s="135"/>
    </row>
    <row r="39" spans="1:16" ht="15.75" thickBot="1">
      <c r="A39" s="134">
        <v>3</v>
      </c>
      <c r="B39" s="135" t="str">
        <f>'RVA CLIENT'!X5</f>
        <v xml:space="preserve"> </v>
      </c>
      <c r="C39" s="136" t="str">
        <f>'RVA CLIENT'!AA5</f>
        <v xml:space="preserve"> </v>
      </c>
      <c r="D39" s="139" t="str">
        <f>'RVA CLIENT'!AB5</f>
        <v xml:space="preserve"> </v>
      </c>
      <c r="E39" s="136" t="str">
        <f>'RVA CLIENT'!AC5</f>
        <v xml:space="preserve"> </v>
      </c>
      <c r="F39" s="139" t="str">
        <f>'RVA CLIENT'!AD5</f>
        <v xml:space="preserve">  </v>
      </c>
      <c r="G39" s="139" t="str">
        <f>'RVA CLIENT'!AE5</f>
        <v xml:space="preserve"> </v>
      </c>
      <c r="H39" s="135"/>
      <c r="I39" s="135"/>
      <c r="J39" s="135"/>
      <c r="K39" s="135"/>
      <c r="L39" s="144"/>
      <c r="M39" s="135"/>
      <c r="N39" s="135"/>
      <c r="O39" s="135"/>
      <c r="P39" s="135"/>
    </row>
    <row r="40" spans="1:16" ht="15.75" thickBot="1">
      <c r="A40" s="134">
        <v>4</v>
      </c>
      <c r="B40" s="135" t="str">
        <f>'RVA CLIENT'!X6</f>
        <v xml:space="preserve"> </v>
      </c>
      <c r="C40" s="136" t="str">
        <f>'RVA CLIENT'!AA6</f>
        <v xml:space="preserve"> </v>
      </c>
      <c r="D40" s="139" t="str">
        <f>'RVA CLIENT'!AB6</f>
        <v xml:space="preserve"> </v>
      </c>
      <c r="E40" s="136" t="str">
        <f>'RVA CLIENT'!AC6</f>
        <v xml:space="preserve"> </v>
      </c>
      <c r="F40" s="139" t="str">
        <f>'RVA CLIENT'!AD6</f>
        <v xml:space="preserve"> </v>
      </c>
      <c r="G40" s="139" t="str">
        <f>'RVA CLIENT'!AE6</f>
        <v xml:space="preserve"> </v>
      </c>
      <c r="H40" s="135"/>
      <c r="I40" s="135"/>
      <c r="J40" s="135"/>
      <c r="K40" s="135"/>
      <c r="L40" s="144"/>
      <c r="M40" s="135"/>
      <c r="N40" s="135"/>
      <c r="O40" s="135"/>
      <c r="P40" s="135"/>
    </row>
    <row r="41" spans="1:16" ht="15.75" thickBot="1">
      <c r="A41" s="134">
        <v>5</v>
      </c>
      <c r="B41" s="135" t="str">
        <f>'RVA CLIENT'!X7</f>
        <v xml:space="preserve"> </v>
      </c>
      <c r="C41" s="136" t="str">
        <f>'RVA CLIENT'!AA7</f>
        <v xml:space="preserve"> </v>
      </c>
      <c r="D41" s="139" t="str">
        <f>'RVA CLIENT'!AB7</f>
        <v xml:space="preserve"> </v>
      </c>
      <c r="E41" s="136" t="str">
        <f>'RVA CLIENT'!AC7</f>
        <v xml:space="preserve"> </v>
      </c>
      <c r="F41" s="139" t="str">
        <f>'RVA CLIENT'!AD7</f>
        <v xml:space="preserve"> </v>
      </c>
      <c r="G41" s="139" t="str">
        <f>'RVA CLIENT'!AE7</f>
        <v xml:space="preserve"> </v>
      </c>
      <c r="H41" s="135"/>
      <c r="I41" s="135"/>
      <c r="J41" s="135"/>
      <c r="K41" s="135"/>
      <c r="L41" s="144"/>
      <c r="M41" s="135"/>
      <c r="N41" s="135"/>
      <c r="O41" s="135"/>
      <c r="P41" s="135"/>
    </row>
    <row r="42" spans="1:16" ht="15.75" thickBot="1">
      <c r="A42" s="130">
        <v>1</v>
      </c>
      <c r="B42" s="131" t="str">
        <f>'RVA CLIENT'!X11</f>
        <v xml:space="preserve"> </v>
      </c>
      <c r="C42" s="132" t="str">
        <f>'RVA CLIENT'!AA11</f>
        <v xml:space="preserve"> </v>
      </c>
      <c r="D42" s="138" t="str">
        <f>'RVA CLIENT'!AB11</f>
        <v xml:space="preserve"> </v>
      </c>
      <c r="E42" s="132" t="str">
        <f>'RVA CLIENT'!AC11</f>
        <v xml:space="preserve"> </v>
      </c>
      <c r="F42" s="138" t="str">
        <f>'RVA CLIENT'!AD11</f>
        <v xml:space="preserve"> </v>
      </c>
      <c r="G42" s="138" t="str">
        <f>'RVA CLIENT'!AE11</f>
        <v xml:space="preserve"> </v>
      </c>
      <c r="H42" s="131"/>
      <c r="I42" s="131">
        <f>'RVA CLIENT'!F16</f>
        <v>0</v>
      </c>
      <c r="J42" s="131"/>
      <c r="K42" s="131"/>
      <c r="L42" s="143"/>
      <c r="M42" s="131"/>
      <c r="N42" s="131">
        <f>'RVA CLIENT'!B16</f>
        <v>0</v>
      </c>
      <c r="O42" s="131">
        <f t="shared" ref="O42" si="3">O22</f>
        <v>0</v>
      </c>
      <c r="P42" s="131"/>
    </row>
    <row r="43" spans="1:16" ht="15.75" thickBot="1">
      <c r="A43" s="130">
        <v>2</v>
      </c>
      <c r="B43" s="131" t="str">
        <f>'RVA CLIENT'!X12</f>
        <v xml:space="preserve"> </v>
      </c>
      <c r="C43" s="132" t="str">
        <f>'RVA CLIENT'!AA12</f>
        <v xml:space="preserve"> </v>
      </c>
      <c r="D43" s="138" t="str">
        <f>'RVA CLIENT'!AB12</f>
        <v xml:space="preserve"> </v>
      </c>
      <c r="E43" s="132" t="str">
        <f>'RVA CLIENT'!AC12</f>
        <v xml:space="preserve"> </v>
      </c>
      <c r="F43" s="138" t="str">
        <f>'RVA CLIENT'!AD12</f>
        <v xml:space="preserve"> </v>
      </c>
      <c r="G43" s="138" t="str">
        <f>'RVA CLIENT'!AE12</f>
        <v xml:space="preserve"> </v>
      </c>
      <c r="H43" s="131"/>
      <c r="I43" s="131"/>
      <c r="J43" s="131"/>
      <c r="K43" s="131"/>
      <c r="L43" s="143"/>
      <c r="M43" s="131"/>
      <c r="N43" s="131"/>
      <c r="O43" s="131">
        <f>'RVA CLIENT'!B14</f>
        <v>0</v>
      </c>
      <c r="P43" s="131"/>
    </row>
    <row r="44" spans="1:16" ht="15.75" thickBot="1">
      <c r="A44" s="130">
        <v>3</v>
      </c>
      <c r="B44" s="131" t="str">
        <f>'RVA CLIENT'!X13</f>
        <v xml:space="preserve">  </v>
      </c>
      <c r="C44" s="132" t="str">
        <f>'RVA CLIENT'!AA13</f>
        <v xml:space="preserve"> </v>
      </c>
      <c r="D44" s="138" t="str">
        <f>'RVA CLIENT'!AB13</f>
        <v xml:space="preserve"> </v>
      </c>
      <c r="E44" s="132" t="str">
        <f>'RVA CLIENT'!AC13</f>
        <v xml:space="preserve"> </v>
      </c>
      <c r="F44" s="138" t="str">
        <f>'RVA CLIENT'!AD13</f>
        <v xml:space="preserve">  </v>
      </c>
      <c r="G44" s="138" t="str">
        <f>'RVA CLIENT'!AE13</f>
        <v xml:space="preserve">  </v>
      </c>
      <c r="H44" s="131"/>
      <c r="I44" s="131"/>
      <c r="J44" s="131"/>
      <c r="K44" s="131"/>
      <c r="L44" s="143"/>
      <c r="M44" s="131"/>
      <c r="N44" s="131"/>
      <c r="O44" s="131"/>
      <c r="P44" s="131"/>
    </row>
    <row r="45" spans="1:16" ht="15.75" thickBot="1">
      <c r="A45" s="130">
        <v>4</v>
      </c>
      <c r="B45" s="131" t="str">
        <f>'RVA CLIENT'!X14</f>
        <v xml:space="preserve"> </v>
      </c>
      <c r="C45" s="132" t="str">
        <f>'RVA CLIENT'!AA14</f>
        <v xml:space="preserve"> </v>
      </c>
      <c r="D45" s="138" t="str">
        <f>'RVA CLIENT'!AB14</f>
        <v xml:space="preserve"> </v>
      </c>
      <c r="E45" s="132" t="str">
        <f>'RVA CLIENT'!AC14</f>
        <v xml:space="preserve"> </v>
      </c>
      <c r="F45" s="138" t="str">
        <f>'RVA CLIENT'!AD14</f>
        <v xml:space="preserve"> </v>
      </c>
      <c r="G45" s="138" t="str">
        <f>'RVA CLIENT'!AE14</f>
        <v xml:space="preserve"> </v>
      </c>
      <c r="H45" s="131"/>
      <c r="I45" s="131"/>
      <c r="J45" s="131"/>
      <c r="K45" s="131"/>
      <c r="L45" s="143"/>
      <c r="M45" s="131"/>
      <c r="N45" s="131"/>
      <c r="O45" s="131"/>
      <c r="P45" s="131"/>
    </row>
    <row r="46" spans="1:16" ht="15.75" thickBot="1">
      <c r="A46" s="130">
        <v>5</v>
      </c>
      <c r="B46" s="131" t="str">
        <f>'RVA CLIENT'!X15</f>
        <v xml:space="preserve"> </v>
      </c>
      <c r="C46" s="132" t="str">
        <f>'RVA CLIENT'!AA15</f>
        <v xml:space="preserve"> </v>
      </c>
      <c r="D46" s="138" t="str">
        <f>'RVA CLIENT'!AB15</f>
        <v xml:space="preserve"> </v>
      </c>
      <c r="E46" s="132" t="str">
        <f>'RVA CLIENT'!AC15</f>
        <v xml:space="preserve"> </v>
      </c>
      <c r="F46" s="138" t="str">
        <f>'RVA CLIENT'!AD15</f>
        <v xml:space="preserve"> </v>
      </c>
      <c r="G46" s="138" t="str">
        <f>'RVA CLIENT'!AE15</f>
        <v xml:space="preserve"> </v>
      </c>
      <c r="H46" s="131"/>
      <c r="I46" s="131"/>
      <c r="J46" s="131"/>
      <c r="K46" s="131"/>
      <c r="L46" s="143"/>
      <c r="M46" s="131"/>
      <c r="N46" s="131"/>
      <c r="O46" s="131"/>
      <c r="P46" s="131"/>
    </row>
    <row r="47" spans="1:1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40"/>
      <c r="E67" s="2"/>
      <c r="F67" s="140"/>
      <c r="G67" s="140"/>
      <c r="H67" s="2"/>
      <c r="I67" s="2"/>
      <c r="J67" s="2"/>
      <c r="K67" s="2"/>
      <c r="L67" s="145"/>
      <c r="M67" s="2"/>
      <c r="N67" s="2"/>
      <c r="O67" s="2"/>
      <c r="P67" s="2"/>
    </row>
    <row r="68" spans="1:16">
      <c r="A68" s="2"/>
      <c r="B68" s="2"/>
      <c r="C68" s="2"/>
      <c r="D68" s="140"/>
      <c r="E68" s="2"/>
      <c r="F68" s="140"/>
      <c r="G68" s="140"/>
      <c r="H68" s="2"/>
      <c r="I68" s="2"/>
      <c r="J68" s="2"/>
      <c r="K68" s="2"/>
      <c r="L68" s="145"/>
      <c r="M68" s="2"/>
      <c r="N68" s="2"/>
      <c r="O68" s="2"/>
      <c r="P68" s="2"/>
    </row>
    <row r="69" spans="1:16">
      <c r="A69" s="2"/>
      <c r="B69" s="2"/>
      <c r="C69" s="2"/>
      <c r="D69" s="140"/>
      <c r="E69" s="2"/>
      <c r="F69" s="140"/>
      <c r="G69" s="140"/>
      <c r="H69" s="2"/>
      <c r="I69" s="2"/>
      <c r="J69" s="2"/>
      <c r="K69" s="2"/>
      <c r="L69" s="145"/>
      <c r="M69" s="2"/>
      <c r="N69" s="2"/>
      <c r="O69" s="2"/>
      <c r="P69" s="2"/>
    </row>
    <row r="70" spans="1:16">
      <c r="A70" s="2"/>
      <c r="B70" s="2"/>
      <c r="C70" s="2"/>
      <c r="D70" s="140"/>
      <c r="E70" s="2"/>
      <c r="F70" s="140"/>
      <c r="G70" s="140"/>
      <c r="H70" s="2"/>
      <c r="I70" s="2"/>
      <c r="J70" s="2"/>
      <c r="K70" s="2"/>
      <c r="L70" s="145"/>
      <c r="M70" s="2"/>
      <c r="N70" s="2"/>
      <c r="O70" s="2"/>
      <c r="P70" s="2"/>
    </row>
    <row r="71" spans="1:16">
      <c r="A71" s="2"/>
      <c r="B71" s="2"/>
      <c r="C71" s="2"/>
      <c r="D71" s="140"/>
      <c r="E71" s="2"/>
      <c r="F71" s="140"/>
      <c r="G71" s="140"/>
      <c r="H71" s="2"/>
      <c r="I71" s="2"/>
      <c r="J71" s="2"/>
      <c r="K71" s="2"/>
      <c r="L71" s="145"/>
      <c r="M71" s="2"/>
      <c r="N71" s="2"/>
      <c r="O71" s="2"/>
      <c r="P71" s="2"/>
    </row>
    <row r="72" spans="1:16">
      <c r="A72" s="2"/>
      <c r="B72" s="2"/>
      <c r="C72" s="2"/>
      <c r="D72" s="140"/>
      <c r="E72" s="2"/>
      <c r="F72" s="140"/>
      <c r="G72" s="140"/>
      <c r="H72" s="2"/>
      <c r="I72" s="2"/>
      <c r="J72" s="2"/>
      <c r="K72" s="2"/>
      <c r="L72" s="145"/>
      <c r="M72" s="2"/>
      <c r="N72" s="2"/>
      <c r="O72" s="2"/>
      <c r="P72" s="2"/>
    </row>
    <row r="73" spans="1:16">
      <c r="A73" s="2"/>
      <c r="B73" s="2"/>
      <c r="C73" s="2"/>
      <c r="D73" s="140"/>
      <c r="E73" s="2"/>
      <c r="F73" s="140"/>
      <c r="G73" s="140"/>
      <c r="H73" s="2"/>
      <c r="I73" s="2"/>
      <c r="J73" s="2"/>
      <c r="K73" s="2"/>
      <c r="L73" s="145"/>
      <c r="M73" s="2"/>
      <c r="N73" s="2"/>
      <c r="O73" s="2"/>
      <c r="P73" s="2"/>
    </row>
    <row r="74" spans="1:16">
      <c r="A74" s="2"/>
      <c r="B74" s="2"/>
      <c r="C74" s="2"/>
      <c r="D74" s="140"/>
      <c r="E74" s="2"/>
      <c r="F74" s="140"/>
      <c r="G74" s="140"/>
      <c r="H74" s="2"/>
      <c r="I74" s="2"/>
      <c r="J74" s="2"/>
      <c r="K74" s="2"/>
      <c r="L74" s="145"/>
      <c r="M74" s="2"/>
      <c r="N74" s="2"/>
      <c r="O74" s="2"/>
      <c r="P74" s="2"/>
    </row>
    <row r="75" spans="1:16">
      <c r="A75" s="2"/>
      <c r="B75" s="2"/>
      <c r="C75" s="2"/>
      <c r="D75" s="140"/>
      <c r="E75" s="2"/>
      <c r="F75" s="140"/>
      <c r="G75" s="140"/>
      <c r="H75" s="2"/>
      <c r="I75" s="2"/>
      <c r="J75" s="2"/>
      <c r="K75" s="2"/>
      <c r="L75" s="145"/>
      <c r="M75" s="2"/>
      <c r="N75" s="2"/>
      <c r="O75" s="2"/>
      <c r="P75" s="2"/>
    </row>
    <row r="76" spans="1:16">
      <c r="A76" s="2"/>
      <c r="B76" s="2"/>
      <c r="C76" s="2"/>
      <c r="D76" s="140"/>
      <c r="E76" s="2"/>
      <c r="F76" s="140"/>
      <c r="G76" s="140"/>
      <c r="H76" s="2"/>
      <c r="I76" s="2"/>
      <c r="J76" s="2"/>
      <c r="K76" s="2"/>
      <c r="L76" s="145"/>
      <c r="M76" s="2"/>
      <c r="N76" s="2"/>
      <c r="O76" s="2"/>
      <c r="P76" s="2"/>
    </row>
    <row r="77" spans="1:16">
      <c r="A77" s="2"/>
      <c r="B77" s="2"/>
      <c r="C77" s="2"/>
      <c r="D77" s="140"/>
      <c r="E77" s="2"/>
      <c r="F77" s="140"/>
      <c r="G77" s="140"/>
      <c r="H77" s="2"/>
      <c r="I77" s="2"/>
      <c r="J77" s="2"/>
      <c r="K77" s="2"/>
      <c r="L77" s="145"/>
      <c r="M77" s="2"/>
      <c r="N77" s="2"/>
      <c r="O77" s="2"/>
      <c r="P77" s="2"/>
    </row>
    <row r="78" spans="1:16">
      <c r="A78" s="2"/>
      <c r="B78" s="2"/>
      <c r="C78" s="2"/>
      <c r="D78" s="140"/>
      <c r="E78" s="2"/>
      <c r="F78" s="140"/>
      <c r="G78" s="140"/>
      <c r="H78" s="2"/>
      <c r="I78" s="2"/>
      <c r="J78" s="2"/>
      <c r="K78" s="2"/>
      <c r="L78" s="145"/>
      <c r="M78" s="2"/>
      <c r="N78" s="2"/>
      <c r="O78" s="2"/>
      <c r="P78" s="2"/>
    </row>
    <row r="79" spans="1:16">
      <c r="A79" s="2"/>
      <c r="B79" s="2"/>
      <c r="C79" s="2"/>
      <c r="D79" s="140"/>
      <c r="E79" s="2"/>
      <c r="F79" s="140"/>
      <c r="G79" s="140"/>
      <c r="H79" s="2"/>
      <c r="I79" s="2"/>
      <c r="J79" s="2"/>
      <c r="K79" s="2"/>
      <c r="L79" s="145"/>
      <c r="M79" s="2"/>
      <c r="N79" s="2"/>
      <c r="O79" s="2"/>
      <c r="P79" s="2"/>
    </row>
    <row r="80" spans="1:16">
      <c r="A80" s="2"/>
      <c r="B80" s="2"/>
      <c r="C80" s="2"/>
      <c r="D80" s="140"/>
      <c r="E80" s="2"/>
      <c r="F80" s="140"/>
      <c r="G80" s="140"/>
      <c r="H80" s="2"/>
      <c r="I80" s="2"/>
      <c r="J80" s="2"/>
      <c r="K80" s="2"/>
      <c r="L80" s="145"/>
      <c r="M80" s="2"/>
      <c r="N80" s="2"/>
      <c r="O80" s="2"/>
      <c r="P80" s="2"/>
    </row>
    <row r="81" spans="1:16">
      <c r="A81" s="2"/>
      <c r="B81" s="2"/>
      <c r="C81" s="2"/>
      <c r="D81" s="140"/>
      <c r="E81" s="2"/>
      <c r="F81" s="140"/>
      <c r="G81" s="140"/>
      <c r="H81" s="2"/>
      <c r="I81" s="2"/>
      <c r="J81" s="2"/>
      <c r="K81" s="2"/>
      <c r="L81" s="145"/>
      <c r="M81" s="2"/>
      <c r="N81" s="2"/>
      <c r="O81" s="2"/>
      <c r="P81" s="2"/>
    </row>
    <row r="82" spans="1:16">
      <c r="A82" s="2"/>
      <c r="B82" s="2"/>
      <c r="C82" s="2"/>
      <c r="D82" s="140"/>
      <c r="E82" s="2"/>
      <c r="F82" s="140"/>
      <c r="G82" s="140"/>
      <c r="H82" s="2"/>
      <c r="I82" s="2"/>
      <c r="J82" s="2"/>
      <c r="K82" s="2"/>
      <c r="L82" s="145"/>
      <c r="M82" s="2"/>
      <c r="N82" s="2"/>
      <c r="O82" s="2"/>
      <c r="P82" s="2"/>
    </row>
    <row r="83" spans="1:16">
      <c r="A83" s="2"/>
      <c r="B83" s="2"/>
      <c r="C83" s="2"/>
      <c r="D83" s="140"/>
      <c r="E83" s="2"/>
      <c r="F83" s="140"/>
      <c r="G83" s="140"/>
      <c r="H83" s="2"/>
      <c r="I83" s="2"/>
      <c r="J83" s="2"/>
      <c r="K83" s="2"/>
      <c r="L83" s="145"/>
      <c r="M83" s="2"/>
      <c r="N83" s="2"/>
      <c r="O83" s="2"/>
      <c r="P83" s="2"/>
    </row>
    <row r="84" spans="1:16">
      <c r="A84" s="2"/>
      <c r="B84" s="2"/>
      <c r="C84" s="2"/>
      <c r="D84" s="140"/>
      <c r="E84" s="2"/>
      <c r="F84" s="140"/>
      <c r="G84" s="140"/>
      <c r="H84" s="2"/>
      <c r="I84" s="2"/>
      <c r="J84" s="2"/>
      <c r="K84" s="2"/>
      <c r="L84" s="145"/>
      <c r="M84" s="2"/>
      <c r="N84" s="2"/>
      <c r="O84" s="2"/>
      <c r="P84" s="2"/>
    </row>
    <row r="85" spans="1:16">
      <c r="A85" s="2"/>
      <c r="B85" s="2"/>
      <c r="C85" s="2"/>
      <c r="D85" s="140"/>
      <c r="E85" s="2"/>
      <c r="F85" s="140"/>
      <c r="G85" s="140"/>
      <c r="H85" s="2"/>
      <c r="I85" s="2"/>
      <c r="J85" s="2"/>
      <c r="K85" s="2"/>
      <c r="L85" s="145"/>
      <c r="M85" s="2"/>
      <c r="N85" s="2"/>
      <c r="O85" s="2"/>
      <c r="P85" s="2"/>
    </row>
    <row r="86" spans="1:16">
      <c r="A86" s="2"/>
      <c r="B86" s="2"/>
      <c r="C86" s="2"/>
      <c r="D86" s="140"/>
      <c r="E86" s="2"/>
      <c r="F86" s="140"/>
      <c r="G86" s="140"/>
      <c r="H86" s="2"/>
      <c r="I86" s="2"/>
      <c r="J86" s="2"/>
      <c r="K86" s="2"/>
      <c r="L86" s="145"/>
      <c r="M86" s="2"/>
      <c r="N86" s="2"/>
      <c r="O86" s="2"/>
      <c r="P86" s="2"/>
    </row>
    <row r="87" spans="1:16">
      <c r="A87" s="2"/>
      <c r="B87" s="2"/>
      <c r="C87" s="2"/>
      <c r="D87" s="140"/>
      <c r="E87" s="2"/>
      <c r="F87" s="140"/>
      <c r="G87" s="140"/>
      <c r="H87" s="2"/>
      <c r="I87" s="2"/>
      <c r="J87" s="2"/>
      <c r="K87" s="2"/>
      <c r="L87" s="145"/>
      <c r="M87" s="2"/>
      <c r="N87" s="2"/>
      <c r="O87" s="2"/>
      <c r="P87" s="2"/>
    </row>
    <row r="88" spans="1:16">
      <c r="A88" s="2"/>
      <c r="B88" s="2"/>
      <c r="C88" s="2"/>
      <c r="D88" s="140"/>
      <c r="E88" s="2"/>
      <c r="F88" s="140"/>
      <c r="G88" s="140"/>
      <c r="H88" s="2"/>
      <c r="I88" s="2"/>
      <c r="J88" s="2"/>
      <c r="K88" s="2"/>
      <c r="L88" s="145"/>
      <c r="M88" s="2"/>
      <c r="N88" s="2"/>
      <c r="O88" s="2"/>
      <c r="P88" s="2"/>
    </row>
    <row r="89" spans="1:16">
      <c r="A89" s="2"/>
      <c r="B89" s="2"/>
      <c r="C89" s="2"/>
      <c r="D89" s="140"/>
      <c r="E89" s="2"/>
      <c r="F89" s="140"/>
      <c r="G89" s="140"/>
      <c r="H89" s="2"/>
      <c r="I89" s="2"/>
      <c r="J89" s="2"/>
      <c r="K89" s="2"/>
      <c r="L89" s="145"/>
      <c r="M89" s="2"/>
      <c r="N89" s="2"/>
      <c r="O89" s="2"/>
      <c r="P89" s="2"/>
    </row>
    <row r="90" spans="1:16">
      <c r="A90" s="2"/>
      <c r="B90" s="2"/>
      <c r="C90" s="2"/>
      <c r="D90" s="140"/>
      <c r="E90" s="2"/>
      <c r="F90" s="140"/>
      <c r="G90" s="140"/>
      <c r="H90" s="2"/>
      <c r="I90" s="2"/>
      <c r="J90" s="2"/>
      <c r="K90" s="2"/>
      <c r="L90" s="145"/>
      <c r="M90" s="2"/>
      <c r="N90" s="2"/>
      <c r="O90" s="2"/>
      <c r="P90" s="2"/>
    </row>
    <row r="91" spans="1:16">
      <c r="A91" s="2"/>
      <c r="B91" s="2"/>
      <c r="C91" s="2"/>
      <c r="D91" s="140"/>
      <c r="E91" s="2"/>
      <c r="F91" s="140"/>
      <c r="G91" s="140"/>
      <c r="H91" s="2"/>
      <c r="I91" s="2"/>
      <c r="J91" s="2"/>
      <c r="K91" s="2"/>
      <c r="L91" s="145"/>
      <c r="M91" s="2"/>
      <c r="N91" s="2"/>
      <c r="O91" s="2"/>
      <c r="P91" s="2"/>
    </row>
    <row r="92" spans="1:16">
      <c r="A92" s="2"/>
      <c r="B92" s="2"/>
      <c r="C92" s="2"/>
      <c r="D92" s="140"/>
      <c r="E92" s="2"/>
      <c r="F92" s="140"/>
      <c r="G92" s="140"/>
      <c r="H92" s="2"/>
      <c r="I92" s="2"/>
      <c r="J92" s="2"/>
      <c r="K92" s="2"/>
      <c r="L92" s="145"/>
      <c r="M92" s="2"/>
      <c r="N92" s="2"/>
      <c r="O92" s="2"/>
      <c r="P92" s="2"/>
    </row>
    <row r="93" spans="1:16">
      <c r="A93" s="2"/>
      <c r="B93" s="2"/>
      <c r="C93" s="2"/>
      <c r="D93" s="140"/>
      <c r="E93" s="2"/>
      <c r="F93" s="140"/>
      <c r="G93" s="140"/>
      <c r="H93" s="2"/>
      <c r="I93" s="2"/>
      <c r="J93" s="2"/>
      <c r="K93" s="2"/>
      <c r="L93" s="145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60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225</v>
      </c>
      <c r="N2" s="170" t="s">
        <v>337</v>
      </c>
      <c r="O2" s="2"/>
      <c r="P2" s="2" t="s">
        <v>14</v>
      </c>
    </row>
    <row r="3" spans="2:16">
      <c r="B3" s="1" t="s">
        <v>0</v>
      </c>
      <c r="D3" s="18" t="s">
        <v>191</v>
      </c>
      <c r="N3" s="170" t="s">
        <v>338</v>
      </c>
      <c r="O3" s="2"/>
      <c r="P3" s="2" t="s">
        <v>18</v>
      </c>
    </row>
    <row r="4" spans="2:16">
      <c r="B4" s="1" t="s">
        <v>1</v>
      </c>
      <c r="D4" s="8" t="s">
        <v>193</v>
      </c>
      <c r="N4" s="170" t="s">
        <v>339</v>
      </c>
      <c r="O4" s="2"/>
      <c r="P4" s="2" t="s">
        <v>16</v>
      </c>
    </row>
    <row r="5" spans="2:16">
      <c r="B5" s="1" t="s">
        <v>2</v>
      </c>
      <c r="D5" s="8" t="s">
        <v>194</v>
      </c>
      <c r="H5" s="6" t="s">
        <v>212</v>
      </c>
      <c r="N5" s="170" t="s">
        <v>340</v>
      </c>
      <c r="O5" s="2"/>
      <c r="P5" s="2" t="s">
        <v>226</v>
      </c>
    </row>
    <row r="6" spans="2:16">
      <c r="B6" s="1" t="s">
        <v>200</v>
      </c>
      <c r="D6" s="8" t="s">
        <v>195</v>
      </c>
      <c r="H6" s="4" t="s">
        <v>169</v>
      </c>
      <c r="N6" s="170" t="s">
        <v>341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70" t="s">
        <v>342</v>
      </c>
      <c r="O7" s="2"/>
      <c r="P7" s="2" t="s">
        <v>19</v>
      </c>
    </row>
    <row r="8" spans="2:16">
      <c r="B8" s="1" t="s">
        <v>4</v>
      </c>
      <c r="D8" s="8" t="s">
        <v>211</v>
      </c>
      <c r="H8" s="4" t="s">
        <v>174</v>
      </c>
      <c r="N8" s="170" t="s">
        <v>343</v>
      </c>
      <c r="O8" s="2"/>
      <c r="P8" s="2" t="s">
        <v>246</v>
      </c>
    </row>
    <row r="9" spans="2:16">
      <c r="D9"/>
      <c r="E9"/>
      <c r="F9"/>
      <c r="G9"/>
      <c r="H9" s="4" t="s">
        <v>167</v>
      </c>
      <c r="I9"/>
      <c r="J9"/>
      <c r="K9"/>
      <c r="L9"/>
      <c r="N9" s="170" t="s">
        <v>344</v>
      </c>
      <c r="O9" s="2"/>
      <c r="P9" s="2" t="s">
        <v>345</v>
      </c>
    </row>
    <row r="10" spans="2:16">
      <c r="B10" s="18" t="s">
        <v>7</v>
      </c>
      <c r="D10" s="18" t="s">
        <v>190</v>
      </c>
      <c r="E10"/>
      <c r="F10"/>
      <c r="G10"/>
      <c r="H10" s="4" t="s">
        <v>173</v>
      </c>
      <c r="I10"/>
      <c r="J10"/>
      <c r="K10"/>
      <c r="L10"/>
      <c r="N10" s="170" t="s">
        <v>346</v>
      </c>
      <c r="O10" s="2"/>
      <c r="P10" s="2" t="s">
        <v>347</v>
      </c>
    </row>
    <row r="11" spans="2:16">
      <c r="B11" s="3" t="s">
        <v>260</v>
      </c>
      <c r="D11" s="8" t="s">
        <v>192</v>
      </c>
      <c r="E11"/>
      <c r="F11"/>
      <c r="G11"/>
      <c r="H11" s="4" t="s">
        <v>68</v>
      </c>
      <c r="I11"/>
      <c r="J11"/>
      <c r="K11"/>
      <c r="L11"/>
      <c r="N11" s="170" t="s">
        <v>348</v>
      </c>
      <c r="O11" s="8"/>
      <c r="P11" s="2" t="s">
        <v>349</v>
      </c>
    </row>
    <row r="12" spans="2:16">
      <c r="B12" s="3" t="s">
        <v>261</v>
      </c>
      <c r="D12" s="8" t="s">
        <v>196</v>
      </c>
      <c r="H12" s="4" t="s">
        <v>168</v>
      </c>
      <c r="N12" s="170" t="s">
        <v>350</v>
      </c>
      <c r="O12" s="2"/>
      <c r="P12" s="2" t="s">
        <v>351</v>
      </c>
    </row>
    <row r="13" spans="2:16">
      <c r="B13" s="3" t="s">
        <v>8</v>
      </c>
      <c r="D13" s="8" t="s">
        <v>197</v>
      </c>
      <c r="H13" s="6" t="s">
        <v>210</v>
      </c>
      <c r="N13" s="170" t="s">
        <v>352</v>
      </c>
      <c r="O13" s="2"/>
      <c r="P13" s="2" t="s">
        <v>353</v>
      </c>
    </row>
    <row r="14" spans="2:16">
      <c r="B14" s="3" t="s">
        <v>259</v>
      </c>
      <c r="D14" s="8" t="s">
        <v>76</v>
      </c>
      <c r="H14" s="60" t="s">
        <v>243</v>
      </c>
      <c r="N14" s="170" t="s">
        <v>354</v>
      </c>
      <c r="O14" s="2"/>
      <c r="P14" s="2" t="s">
        <v>355</v>
      </c>
    </row>
    <row r="15" spans="2:16">
      <c r="D15" s="8" t="s">
        <v>198</v>
      </c>
      <c r="H15" s="4" t="s">
        <v>175</v>
      </c>
      <c r="N15" s="170" t="s">
        <v>356</v>
      </c>
      <c r="O15" s="2"/>
      <c r="P15" s="2" t="s">
        <v>357</v>
      </c>
    </row>
    <row r="16" spans="2:16">
      <c r="B16" s="5" t="s">
        <v>227</v>
      </c>
      <c r="D16" s="8" t="s">
        <v>199</v>
      </c>
      <c r="H16" s="4" t="s">
        <v>176</v>
      </c>
      <c r="N16" s="170" t="s">
        <v>358</v>
      </c>
      <c r="O16" s="2"/>
      <c r="P16" s="2" t="s">
        <v>359</v>
      </c>
    </row>
    <row r="17" spans="2:16">
      <c r="B17" s="4" t="s">
        <v>14</v>
      </c>
      <c r="D17" s="8" t="s">
        <v>13</v>
      </c>
      <c r="H17" s="4" t="s">
        <v>172</v>
      </c>
      <c r="N17" s="170" t="s">
        <v>360</v>
      </c>
      <c r="O17" s="2"/>
      <c r="P17" s="2" t="s">
        <v>361</v>
      </c>
    </row>
    <row r="18" spans="2:16">
      <c r="B18" s="4" t="s">
        <v>16</v>
      </c>
      <c r="D18" s="8" t="s">
        <v>211</v>
      </c>
      <c r="H18" s="4" t="s">
        <v>171</v>
      </c>
      <c r="N18" s="170" t="s">
        <v>362</v>
      </c>
      <c r="O18" s="2"/>
      <c r="P18" s="2" t="s">
        <v>363</v>
      </c>
    </row>
    <row r="19" spans="2:16">
      <c r="B19" s="4" t="s">
        <v>18</v>
      </c>
      <c r="H19" s="8" t="s">
        <v>217</v>
      </c>
      <c r="N19" s="170" t="s">
        <v>364</v>
      </c>
      <c r="O19" s="2"/>
      <c r="P19" s="2" t="s">
        <v>365</v>
      </c>
    </row>
    <row r="20" spans="2:16">
      <c r="B20" s="4" t="s">
        <v>15</v>
      </c>
      <c r="H20" s="6" t="s">
        <v>249</v>
      </c>
      <c r="N20" s="170" t="s">
        <v>366</v>
      </c>
      <c r="O20" s="2"/>
      <c r="P20" s="2" t="s">
        <v>367</v>
      </c>
    </row>
    <row r="21" spans="2:16">
      <c r="B21" s="4" t="s">
        <v>246</v>
      </c>
      <c r="H21" s="73" t="s">
        <v>222</v>
      </c>
      <c r="N21" s="170" t="s">
        <v>368</v>
      </c>
      <c r="O21" s="2"/>
      <c r="P21" s="2" t="s">
        <v>369</v>
      </c>
    </row>
    <row r="22" spans="2:16">
      <c r="B22" s="4" t="s">
        <v>19</v>
      </c>
      <c r="H22" s="4" t="s">
        <v>177</v>
      </c>
      <c r="N22" s="170" t="s">
        <v>370</v>
      </c>
      <c r="O22" s="2"/>
      <c r="P22" s="2" t="s">
        <v>371</v>
      </c>
    </row>
    <row r="23" spans="2:16">
      <c r="B23" s="4" t="s">
        <v>17</v>
      </c>
      <c r="H23" s="4" t="s">
        <v>178</v>
      </c>
      <c r="N23" s="170" t="s">
        <v>372</v>
      </c>
      <c r="O23" s="2"/>
      <c r="P23" s="2" t="s">
        <v>373</v>
      </c>
    </row>
    <row r="24" spans="2:16">
      <c r="B24" s="4" t="s">
        <v>182</v>
      </c>
      <c r="H24" s="18" t="s">
        <v>209</v>
      </c>
      <c r="N24" s="170" t="s">
        <v>374</v>
      </c>
      <c r="O24" s="2"/>
      <c r="P24" s="2" t="s">
        <v>375</v>
      </c>
    </row>
    <row r="25" spans="2:16">
      <c r="B25" s="8" t="s">
        <v>226</v>
      </c>
      <c r="H25" s="4" t="s">
        <v>179</v>
      </c>
      <c r="N25" s="170" t="s">
        <v>376</v>
      </c>
      <c r="O25" s="2"/>
      <c r="P25" s="2" t="s">
        <v>377</v>
      </c>
    </row>
    <row r="26" spans="2:16">
      <c r="B26" s="8" t="s">
        <v>292</v>
      </c>
      <c r="H26" s="6" t="s">
        <v>245</v>
      </c>
      <c r="N26" s="170" t="s">
        <v>378</v>
      </c>
      <c r="O26" s="2"/>
      <c r="P26" s="2" t="s">
        <v>379</v>
      </c>
    </row>
    <row r="27" spans="2:16">
      <c r="H27" s="71" t="s">
        <v>244</v>
      </c>
      <c r="N27" s="170" t="s">
        <v>380</v>
      </c>
      <c r="O27" s="2"/>
      <c r="P27" s="2" t="s">
        <v>381</v>
      </c>
    </row>
    <row r="28" spans="2:16">
      <c r="B28" s="8" t="s">
        <v>228</v>
      </c>
      <c r="N28" s="170" t="s">
        <v>382</v>
      </c>
      <c r="O28" s="2"/>
      <c r="P28" s="2" t="s">
        <v>383</v>
      </c>
    </row>
    <row r="29" spans="2:16">
      <c r="B29" s="8" t="s">
        <v>221</v>
      </c>
      <c r="N29" s="170" t="s">
        <v>384</v>
      </c>
      <c r="O29" s="2"/>
      <c r="P29" s="2" t="s">
        <v>385</v>
      </c>
    </row>
    <row r="30" spans="2:16">
      <c r="B30" s="18" t="s">
        <v>220</v>
      </c>
      <c r="N30" s="170" t="s">
        <v>386</v>
      </c>
      <c r="O30" s="2"/>
      <c r="P30" s="2" t="s">
        <v>387</v>
      </c>
    </row>
    <row r="31" spans="2:16">
      <c r="N31" s="170" t="s">
        <v>388</v>
      </c>
      <c r="O31" s="2"/>
      <c r="P31" s="2" t="s">
        <v>389</v>
      </c>
    </row>
    <row r="32" spans="2:16">
      <c r="N32" s="170" t="s">
        <v>390</v>
      </c>
      <c r="O32" s="2"/>
      <c r="P32" s="2" t="s">
        <v>391</v>
      </c>
    </row>
    <row r="33" spans="2:16">
      <c r="N33" s="170" t="s">
        <v>392</v>
      </c>
      <c r="O33" s="2"/>
      <c r="P33" s="2" t="s">
        <v>393</v>
      </c>
    </row>
    <row r="34" spans="2:16">
      <c r="N34" s="170" t="s">
        <v>394</v>
      </c>
      <c r="O34" s="2"/>
      <c r="P34" s="2" t="s">
        <v>395</v>
      </c>
    </row>
    <row r="35" spans="2:16">
      <c r="N35" s="170" t="s">
        <v>396</v>
      </c>
      <c r="O35" s="2"/>
      <c r="P35" s="2" t="s">
        <v>397</v>
      </c>
    </row>
    <row r="36" spans="2:16">
      <c r="N36" s="170" t="s">
        <v>398</v>
      </c>
      <c r="O36" s="2"/>
      <c r="P36" s="2" t="s">
        <v>399</v>
      </c>
    </row>
    <row r="37" spans="2:16">
      <c r="N37" s="170" t="s">
        <v>400</v>
      </c>
      <c r="O37" s="2"/>
      <c r="P37" s="2" t="s">
        <v>401</v>
      </c>
    </row>
    <row r="38" spans="2:16">
      <c r="N38" s="170" t="s">
        <v>402</v>
      </c>
      <c r="O38" s="2"/>
      <c r="P38" s="2" t="s">
        <v>403</v>
      </c>
    </row>
    <row r="39" spans="2:16">
      <c r="N39" s="170" t="s">
        <v>404</v>
      </c>
      <c r="O39" s="2"/>
      <c r="P39" s="2" t="s">
        <v>405</v>
      </c>
    </row>
    <row r="40" spans="2:16">
      <c r="N40" s="170" t="s">
        <v>406</v>
      </c>
      <c r="O40" s="2"/>
      <c r="P40" s="2" t="s">
        <v>407</v>
      </c>
    </row>
    <row r="41" spans="2:16">
      <c r="N41" s="170" t="s">
        <v>408</v>
      </c>
      <c r="O41" s="2"/>
      <c r="P41" s="2" t="s">
        <v>409</v>
      </c>
    </row>
    <row r="42" spans="2:16">
      <c r="N42" s="170" t="s">
        <v>410</v>
      </c>
      <c r="O42" s="2"/>
      <c r="P42" s="2" t="s">
        <v>411</v>
      </c>
    </row>
    <row r="43" spans="2:16">
      <c r="N43" s="170" t="s">
        <v>412</v>
      </c>
      <c r="O43" s="2"/>
      <c r="P43" s="2" t="s">
        <v>413</v>
      </c>
    </row>
    <row r="44" spans="2:16">
      <c r="B44" s="6" t="s">
        <v>29</v>
      </c>
      <c r="N44" s="170" t="s">
        <v>414</v>
      </c>
      <c r="O44" s="2"/>
      <c r="P44" s="2" t="s">
        <v>415</v>
      </c>
    </row>
    <row r="45" spans="2:16">
      <c r="B45" s="18" t="s">
        <v>5</v>
      </c>
      <c r="N45" s="170" t="s">
        <v>416</v>
      </c>
      <c r="O45" s="2"/>
      <c r="P45" s="2" t="s">
        <v>417</v>
      </c>
    </row>
    <row r="46" spans="2:16">
      <c r="B46" s="8" t="s">
        <v>32</v>
      </c>
      <c r="N46" s="170" t="s">
        <v>418</v>
      </c>
      <c r="O46" s="2"/>
      <c r="P46" s="2" t="s">
        <v>419</v>
      </c>
    </row>
    <row r="47" spans="2:16">
      <c r="B47" s="8" t="s">
        <v>31</v>
      </c>
      <c r="N47" s="170" t="s">
        <v>420</v>
      </c>
      <c r="O47" s="2"/>
      <c r="P47" s="2" t="s">
        <v>421</v>
      </c>
    </row>
    <row r="48" spans="2:16">
      <c r="B48" s="8" t="s">
        <v>30</v>
      </c>
      <c r="N48" s="170" t="s">
        <v>422</v>
      </c>
      <c r="O48" s="2"/>
      <c r="P48" s="2" t="s">
        <v>423</v>
      </c>
    </row>
    <row r="49" spans="2:16">
      <c r="B49" s="8" t="s">
        <v>33</v>
      </c>
      <c r="N49" s="170" t="s">
        <v>424</v>
      </c>
      <c r="O49" s="2"/>
      <c r="P49" s="2" t="s">
        <v>425</v>
      </c>
    </row>
    <row r="50" spans="2:16">
      <c r="B50" s="8" t="s">
        <v>34</v>
      </c>
      <c r="N50" s="170" t="s">
        <v>426</v>
      </c>
      <c r="O50" s="2"/>
      <c r="P50" s="2" t="s">
        <v>427</v>
      </c>
    </row>
    <row r="51" spans="2:16">
      <c r="B51" s="8" t="s">
        <v>35</v>
      </c>
      <c r="N51" s="170" t="s">
        <v>428</v>
      </c>
      <c r="O51" s="2"/>
      <c r="P51" s="2" t="s">
        <v>429</v>
      </c>
    </row>
    <row r="52" spans="2:16">
      <c r="N52" s="170" t="s">
        <v>430</v>
      </c>
      <c r="O52" s="2"/>
      <c r="P52" s="2" t="s">
        <v>431</v>
      </c>
    </row>
    <row r="53" spans="2:16">
      <c r="B53" s="6" t="s">
        <v>40</v>
      </c>
      <c r="N53" s="170" t="s">
        <v>432</v>
      </c>
      <c r="O53" s="2"/>
      <c r="P53" s="2" t="s">
        <v>433</v>
      </c>
    </row>
    <row r="54" spans="2:16">
      <c r="B54" s="8" t="s">
        <v>41</v>
      </c>
      <c r="N54" s="170" t="s">
        <v>434</v>
      </c>
      <c r="O54" s="2"/>
      <c r="P54" s="2" t="s">
        <v>435</v>
      </c>
    </row>
    <row r="55" spans="2:16">
      <c r="B55" s="8" t="s">
        <v>42</v>
      </c>
      <c r="N55" s="170" t="s">
        <v>436</v>
      </c>
      <c r="O55" s="2"/>
      <c r="P55" s="2" t="s">
        <v>437</v>
      </c>
    </row>
    <row r="56" spans="2:16">
      <c r="B56" s="8" t="s">
        <v>43</v>
      </c>
      <c r="N56" s="170" t="s">
        <v>438</v>
      </c>
      <c r="O56" s="2"/>
      <c r="P56" s="2" t="s">
        <v>439</v>
      </c>
    </row>
    <row r="57" spans="2:16">
      <c r="B57" s="8" t="s">
        <v>44</v>
      </c>
      <c r="N57" s="170" t="s">
        <v>440</v>
      </c>
      <c r="O57" s="2"/>
      <c r="P57" s="2" t="s">
        <v>441</v>
      </c>
    </row>
    <row r="58" spans="2:16">
      <c r="B58" s="8" t="s">
        <v>201</v>
      </c>
      <c r="N58" s="170" t="s">
        <v>442</v>
      </c>
      <c r="O58" s="2"/>
      <c r="P58" s="2" t="s">
        <v>443</v>
      </c>
    </row>
    <row r="59" spans="2:16">
      <c r="N59" s="170" t="s">
        <v>444</v>
      </c>
      <c r="O59" s="2"/>
      <c r="P59" s="2" t="s">
        <v>445</v>
      </c>
    </row>
    <row r="60" spans="2:16">
      <c r="B60" s="6" t="s">
        <v>46</v>
      </c>
      <c r="N60" s="170" t="s">
        <v>446</v>
      </c>
      <c r="O60" s="2"/>
      <c r="P60" s="2" t="s">
        <v>447</v>
      </c>
    </row>
    <row r="61" spans="2:16">
      <c r="B61" s="1" t="s">
        <v>231</v>
      </c>
      <c r="N61" s="170" t="s">
        <v>448</v>
      </c>
      <c r="O61" s="2"/>
      <c r="P61" s="2" t="s">
        <v>449</v>
      </c>
    </row>
    <row r="62" spans="2:16">
      <c r="B62" s="1" t="s">
        <v>232</v>
      </c>
      <c r="N62" s="170" t="s">
        <v>450</v>
      </c>
      <c r="O62" s="2"/>
      <c r="P62" s="2" t="s">
        <v>451</v>
      </c>
    </row>
    <row r="63" spans="2:16">
      <c r="B63" s="1" t="s">
        <v>233</v>
      </c>
      <c r="N63" s="170" t="s">
        <v>452</v>
      </c>
      <c r="O63" s="2"/>
      <c r="P63" s="2" t="s">
        <v>453</v>
      </c>
    </row>
    <row r="64" spans="2:16">
      <c r="B64" s="1" t="s">
        <v>234</v>
      </c>
      <c r="N64" s="170" t="s">
        <v>454</v>
      </c>
      <c r="O64" s="2"/>
      <c r="P64" s="2" t="s">
        <v>455</v>
      </c>
    </row>
    <row r="65" spans="2:16">
      <c r="B65" s="1" t="s">
        <v>235</v>
      </c>
      <c r="N65" s="170" t="s">
        <v>456</v>
      </c>
      <c r="O65" s="2"/>
      <c r="P65" s="2" t="s">
        <v>457</v>
      </c>
    </row>
    <row r="66" spans="2:16">
      <c r="B66" s="1" t="s">
        <v>236</v>
      </c>
      <c r="N66" s="170" t="s">
        <v>458</v>
      </c>
      <c r="O66" s="2"/>
      <c r="P66" s="2" t="s">
        <v>459</v>
      </c>
    </row>
    <row r="67" spans="2:16">
      <c r="B67" s="6" t="s">
        <v>47</v>
      </c>
      <c r="N67" s="170" t="s">
        <v>460</v>
      </c>
      <c r="O67" s="2"/>
      <c r="P67" s="2" t="s">
        <v>461</v>
      </c>
    </row>
    <row r="68" spans="2:16">
      <c r="B68" s="8" t="s">
        <v>238</v>
      </c>
      <c r="N68" s="170" t="s">
        <v>462</v>
      </c>
      <c r="O68" s="2"/>
      <c r="P68" s="2" t="s">
        <v>463</v>
      </c>
    </row>
    <row r="69" spans="2:16">
      <c r="B69" s="3" t="s">
        <v>239</v>
      </c>
      <c r="N69" s="170" t="s">
        <v>464</v>
      </c>
      <c r="O69" s="2"/>
      <c r="P69" s="2" t="s">
        <v>465</v>
      </c>
    </row>
    <row r="70" spans="2:16">
      <c r="B70" s="8" t="s">
        <v>240</v>
      </c>
      <c r="N70" s="170" t="s">
        <v>466</v>
      </c>
      <c r="O70" s="2"/>
      <c r="P70" s="2" t="s">
        <v>467</v>
      </c>
    </row>
    <row r="71" spans="2:16">
      <c r="B71" s="8" t="s">
        <v>241</v>
      </c>
      <c r="N71" s="170" t="s">
        <v>468</v>
      </c>
      <c r="O71" s="2"/>
      <c r="P71" s="2" t="s">
        <v>469</v>
      </c>
    </row>
    <row r="72" spans="2:16">
      <c r="B72" s="6" t="s">
        <v>214</v>
      </c>
      <c r="C72" s="6" t="s">
        <v>96</v>
      </c>
      <c r="D72" s="29" t="s">
        <v>104</v>
      </c>
      <c r="N72" s="170" t="s">
        <v>470</v>
      </c>
      <c r="O72" s="2"/>
      <c r="P72" s="2" t="s">
        <v>471</v>
      </c>
    </row>
    <row r="73" spans="2:16">
      <c r="B73" s="8" t="s">
        <v>91</v>
      </c>
      <c r="C73" s="57" t="s">
        <v>98</v>
      </c>
      <c r="D73" s="31" t="s">
        <v>105</v>
      </c>
      <c r="N73" s="170" t="s">
        <v>472</v>
      </c>
      <c r="O73" s="2"/>
      <c r="P73" s="2" t="s">
        <v>473</v>
      </c>
    </row>
    <row r="74" spans="2:16">
      <c r="B74" s="8" t="s">
        <v>90</v>
      </c>
      <c r="C74" s="8" t="s">
        <v>99</v>
      </c>
      <c r="D74" s="31" t="s">
        <v>106</v>
      </c>
      <c r="N74" s="170" t="s">
        <v>474</v>
      </c>
      <c r="O74" s="2"/>
      <c r="P74" s="2" t="s">
        <v>475</v>
      </c>
    </row>
    <row r="75" spans="2:16">
      <c r="B75" s="8" t="s">
        <v>92</v>
      </c>
      <c r="C75" s="8" t="s">
        <v>100</v>
      </c>
      <c r="D75" s="31" t="s">
        <v>107</v>
      </c>
      <c r="N75" s="170" t="s">
        <v>476</v>
      </c>
      <c r="O75" s="2"/>
      <c r="P75" s="2" t="s">
        <v>477</v>
      </c>
    </row>
    <row r="76" spans="2:16">
      <c r="B76" s="8" t="s">
        <v>93</v>
      </c>
      <c r="C76" s="8" t="s">
        <v>101</v>
      </c>
      <c r="D76" s="31" t="s">
        <v>108</v>
      </c>
      <c r="N76" s="170" t="s">
        <v>478</v>
      </c>
      <c r="O76" s="2"/>
      <c r="P76" s="2" t="s">
        <v>479</v>
      </c>
    </row>
    <row r="77" spans="2:16">
      <c r="B77" s="8" t="s">
        <v>94</v>
      </c>
      <c r="C77" s="8" t="s">
        <v>102</v>
      </c>
      <c r="D77" s="31" t="s">
        <v>109</v>
      </c>
      <c r="N77" s="170" t="s">
        <v>480</v>
      </c>
      <c r="O77" s="2"/>
      <c r="P77" s="2" t="s">
        <v>481</v>
      </c>
    </row>
    <row r="78" spans="2:16">
      <c r="B78" s="8" t="s">
        <v>95</v>
      </c>
      <c r="C78" s="8" t="s">
        <v>103</v>
      </c>
      <c r="D78" s="31" t="s">
        <v>110</v>
      </c>
      <c r="N78" s="170" t="s">
        <v>482</v>
      </c>
      <c r="O78" s="2"/>
      <c r="P78" s="2" t="s">
        <v>483</v>
      </c>
    </row>
    <row r="79" spans="2:16">
      <c r="B79" s="8" t="s">
        <v>213</v>
      </c>
      <c r="C79" s="31">
        <v>0</v>
      </c>
      <c r="D79" s="31">
        <v>0</v>
      </c>
      <c r="N79" s="170" t="s">
        <v>484</v>
      </c>
      <c r="O79" s="2"/>
      <c r="P79" s="2" t="s">
        <v>485</v>
      </c>
    </row>
    <row r="80" spans="2:16">
      <c r="B80" s="8" t="s">
        <v>5</v>
      </c>
      <c r="N80" s="170" t="s">
        <v>486</v>
      </c>
      <c r="O80" s="2"/>
      <c r="P80" s="2" t="s">
        <v>487</v>
      </c>
    </row>
    <row r="81" spans="2:16">
      <c r="N81" s="170" t="s">
        <v>488</v>
      </c>
      <c r="O81" s="2"/>
      <c r="P81" s="2" t="s">
        <v>489</v>
      </c>
    </row>
    <row r="82" spans="2:16">
      <c r="N82" s="170" t="s">
        <v>490</v>
      </c>
      <c r="O82" s="2"/>
      <c r="P82" s="2" t="s">
        <v>491</v>
      </c>
    </row>
    <row r="83" spans="2:16">
      <c r="B83" s="102" t="s">
        <v>262</v>
      </c>
      <c r="N83" s="170" t="s">
        <v>492</v>
      </c>
      <c r="O83" s="2"/>
      <c r="P83" s="2" t="s">
        <v>493</v>
      </c>
    </row>
    <row r="84" spans="2:16">
      <c r="B84" s="102" t="s">
        <v>263</v>
      </c>
      <c r="N84" s="170" t="s">
        <v>494</v>
      </c>
      <c r="O84" s="2"/>
      <c r="P84" s="2" t="s">
        <v>495</v>
      </c>
    </row>
    <row r="85" spans="2:16">
      <c r="B85" s="102" t="s">
        <v>264</v>
      </c>
      <c r="N85" s="170" t="s">
        <v>496</v>
      </c>
      <c r="O85" s="2"/>
      <c r="P85" s="2" t="s">
        <v>497</v>
      </c>
    </row>
    <row r="86" spans="2:16">
      <c r="B86" s="102" t="s">
        <v>265</v>
      </c>
      <c r="N86" s="170" t="s">
        <v>498</v>
      </c>
      <c r="O86" s="2"/>
      <c r="P86" s="2" t="s">
        <v>499</v>
      </c>
    </row>
    <row r="87" spans="2:16">
      <c r="B87" s="102" t="s">
        <v>266</v>
      </c>
      <c r="N87" s="170" t="s">
        <v>500</v>
      </c>
      <c r="O87" s="2"/>
      <c r="P87" s="2" t="s">
        <v>501</v>
      </c>
    </row>
    <row r="88" spans="2:16">
      <c r="B88" s="102" t="s">
        <v>267</v>
      </c>
      <c r="N88" s="170" t="s">
        <v>502</v>
      </c>
      <c r="O88" s="2"/>
      <c r="P88" s="2" t="s">
        <v>503</v>
      </c>
    </row>
    <row r="89" spans="2:16">
      <c r="B89" s="102" t="s">
        <v>268</v>
      </c>
      <c r="N89" s="170" t="s">
        <v>504</v>
      </c>
      <c r="O89" s="2"/>
      <c r="P89" s="2" t="s">
        <v>505</v>
      </c>
    </row>
    <row r="90" spans="2:16">
      <c r="B90" s="102" t="s">
        <v>269</v>
      </c>
      <c r="N90" s="170" t="s">
        <v>506</v>
      </c>
      <c r="O90" s="2"/>
      <c r="P90" s="2" t="s">
        <v>507</v>
      </c>
    </row>
    <row r="91" spans="2:16">
      <c r="B91" s="102" t="s">
        <v>270</v>
      </c>
      <c r="N91" s="170" t="s">
        <v>508</v>
      </c>
      <c r="O91" s="2"/>
      <c r="P91" s="2" t="s">
        <v>182</v>
      </c>
    </row>
    <row r="92" spans="2:16">
      <c r="N92" s="170" t="s">
        <v>509</v>
      </c>
      <c r="O92" s="2"/>
      <c r="P92" s="2"/>
    </row>
    <row r="93" spans="2:16">
      <c r="N93" s="170" t="s">
        <v>510</v>
      </c>
      <c r="O93" s="2"/>
      <c r="P93" s="2"/>
    </row>
    <row r="94" spans="2:16">
      <c r="N94" s="170" t="s">
        <v>511</v>
      </c>
      <c r="O94" s="2"/>
      <c r="P94" s="2"/>
    </row>
    <row r="95" spans="2:16">
      <c r="N95" s="170" t="s">
        <v>512</v>
      </c>
      <c r="O95" s="2"/>
      <c r="P95" s="2"/>
    </row>
    <row r="96" spans="2:16">
      <c r="N96" s="170" t="s">
        <v>513</v>
      </c>
      <c r="O96" s="2"/>
      <c r="P96" s="2"/>
    </row>
    <row r="97" spans="14:16">
      <c r="N97" s="170" t="s">
        <v>514</v>
      </c>
      <c r="O97" s="2"/>
      <c r="P97" s="2"/>
    </row>
    <row r="98" spans="14:16">
      <c r="N98" s="170" t="s">
        <v>515</v>
      </c>
      <c r="O98" s="2"/>
      <c r="P98" s="2"/>
    </row>
    <row r="99" spans="14:16">
      <c r="N99" s="170" t="s">
        <v>516</v>
      </c>
      <c r="O99" s="2"/>
      <c r="P99" s="2"/>
    </row>
    <row r="100" spans="14:16">
      <c r="N100" s="170" t="s">
        <v>517</v>
      </c>
      <c r="O100" s="2"/>
      <c r="P100" s="2"/>
    </row>
    <row r="101" spans="14:16">
      <c r="O101" s="8"/>
      <c r="P101" s="60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Solicitud Hotel</vt:lpstr>
      <vt:lpstr>lOS TOURS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2022-01-13T03:47:56Z</cp:lastPrinted>
  <dcterms:created xsi:type="dcterms:W3CDTF">2021-06-07T19:36:07Z</dcterms:created>
  <dcterms:modified xsi:type="dcterms:W3CDTF">2022-01-13T03:54:35Z</dcterms:modified>
</cp:coreProperties>
</file>