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ajes la Corona\Desktop\"/>
    </mc:Choice>
  </mc:AlternateContent>
  <xr:revisionPtr revIDLastSave="0" documentId="8_{241FA422-410F-4725-8795-8CFCE623C1D6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RVA CLIENT" sheetId="1" r:id="rId1"/>
    <sheet name="RVA NOSOTROS" sheetId="2" r:id="rId2"/>
    <sheet name="Liquidación" sheetId="3" r:id="rId3"/>
    <sheet name="HOTEL" sheetId="7" r:id="rId4"/>
    <sheet name="Solicitud Hotel" sheetId="4" r:id="rId5"/>
    <sheet name="lOS TOURS" sheetId="10" r:id="rId6"/>
    <sheet name="RECOMENDACIONES" sheetId="9" r:id="rId7"/>
    <sheet name="lo del drive" sheetId="8" r:id="rId8"/>
    <sheet name="Base" sheetId="5" r:id="rId9"/>
  </sheets>
  <definedNames>
    <definedName name="planes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8" l="1"/>
  <c r="I42" i="8"/>
  <c r="I37" i="8"/>
  <c r="I32" i="8"/>
  <c r="I27" i="8"/>
  <c r="I22" i="8"/>
  <c r="I17" i="8"/>
  <c r="I12" i="8"/>
  <c r="I7" i="8"/>
  <c r="I3" i="8"/>
  <c r="H2" i="8"/>
  <c r="L7" i="8"/>
  <c r="O48" i="8"/>
  <c r="O43" i="8"/>
  <c r="O38" i="8"/>
  <c r="O33" i="8"/>
  <c r="O28" i="8"/>
  <c r="O23" i="8"/>
  <c r="O18" i="8"/>
  <c r="O13" i="8"/>
  <c r="O8" i="8"/>
  <c r="N47" i="8"/>
  <c r="N42" i="8"/>
  <c r="N37" i="8"/>
  <c r="N32" i="8"/>
  <c r="N27" i="8"/>
  <c r="N22" i="8"/>
  <c r="N17" i="8"/>
  <c r="N7" i="8"/>
  <c r="N12" i="8"/>
  <c r="N2" i="8"/>
  <c r="O3" i="8"/>
  <c r="O2" i="8"/>
  <c r="L2" i="8"/>
  <c r="K2" i="8"/>
  <c r="DF6" i="10" l="1"/>
  <c r="CY6" i="10"/>
  <c r="CR6" i="10"/>
  <c r="CK6" i="10"/>
  <c r="CD6" i="10"/>
  <c r="BW6" i="10"/>
  <c r="BP6" i="10"/>
  <c r="BI6" i="10"/>
  <c r="BB6" i="10"/>
  <c r="AU6" i="10"/>
  <c r="AN6" i="10"/>
  <c r="AG6" i="10"/>
  <c r="Z6" i="10"/>
  <c r="E6" i="10"/>
  <c r="DA12" i="10"/>
  <c r="CY12" i="10"/>
  <c r="CW12" i="10"/>
  <c r="CT12" i="10"/>
  <c r="CR12" i="10"/>
  <c r="CP12" i="10"/>
  <c r="CM12" i="10"/>
  <c r="CK12" i="10"/>
  <c r="CI12" i="10"/>
  <c r="CF12" i="10"/>
  <c r="CD12" i="10"/>
  <c r="CB12" i="10"/>
  <c r="BY12" i="10"/>
  <c r="BW12" i="10"/>
  <c r="BU12" i="10"/>
  <c r="BR12" i="10"/>
  <c r="BP12" i="10"/>
  <c r="BN12" i="10"/>
  <c r="BK12" i="10"/>
  <c r="BI12" i="10"/>
  <c r="BG12" i="10"/>
  <c r="W30" i="4"/>
  <c r="W31" i="4"/>
  <c r="V31" i="4"/>
  <c r="DD14" i="10"/>
  <c r="DH12" i="10"/>
  <c r="DF12" i="10"/>
  <c r="DD12" i="10"/>
  <c r="DD11" i="10"/>
  <c r="V30" i="4"/>
  <c r="CW14" i="10"/>
  <c r="CW11" i="10"/>
  <c r="CP14" i="10"/>
  <c r="CP11" i="10"/>
  <c r="CI14" i="10"/>
  <c r="CI11" i="10"/>
  <c r="W26" i="4"/>
  <c r="V29" i="4"/>
  <c r="W29" i="4" s="1"/>
  <c r="V28" i="4"/>
  <c r="W28" i="4" s="1"/>
  <c r="V27" i="4"/>
  <c r="W27" i="4" s="1"/>
  <c r="V26" i="4"/>
  <c r="CB14" i="10"/>
  <c r="CB11" i="10"/>
  <c r="W24" i="4"/>
  <c r="BU14" i="10"/>
  <c r="BU11" i="10"/>
  <c r="BN14" i="10"/>
  <c r="BN11" i="10"/>
  <c r="V25" i="4"/>
  <c r="W25" i="4" s="1"/>
  <c r="V24" i="4"/>
  <c r="BD12" i="10"/>
  <c r="BB12" i="10"/>
  <c r="AZ12" i="10"/>
  <c r="AW12" i="10"/>
  <c r="AU12" i="10"/>
  <c r="AS12" i="10"/>
  <c r="AP12" i="10"/>
  <c r="AN12" i="10"/>
  <c r="AL12" i="10"/>
  <c r="BG14" i="10"/>
  <c r="BG11" i="10"/>
  <c r="AZ14" i="10"/>
  <c r="AZ11" i="10"/>
  <c r="AS14" i="10"/>
  <c r="AS11" i="10"/>
  <c r="AL14" i="10"/>
  <c r="AL11" i="10"/>
  <c r="AI12" i="10"/>
  <c r="AG12" i="10"/>
  <c r="AE12" i="10"/>
  <c r="AB12" i="10"/>
  <c r="Z12" i="10"/>
  <c r="X12" i="10"/>
  <c r="U12" i="10"/>
  <c r="S12" i="10"/>
  <c r="Q12" i="10"/>
  <c r="N12" i="10"/>
  <c r="L12" i="10"/>
  <c r="J12" i="10"/>
  <c r="G12" i="10"/>
  <c r="E12" i="10"/>
  <c r="C12" i="10"/>
  <c r="AE14" i="10"/>
  <c r="AE11" i="10"/>
  <c r="X11" i="10"/>
  <c r="X14" i="10"/>
  <c r="W18" i="4"/>
  <c r="V17" i="4"/>
  <c r="W17" i="4" s="1"/>
  <c r="V18" i="4"/>
  <c r="V19" i="4"/>
  <c r="W19" i="4" s="1"/>
  <c r="V20" i="4"/>
  <c r="W20" i="4" s="1"/>
  <c r="V21" i="4"/>
  <c r="W21" i="4" s="1"/>
  <c r="V22" i="4"/>
  <c r="W22" i="4" s="1"/>
  <c r="V23" i="4"/>
  <c r="W23" i="4" s="1"/>
  <c r="V16" i="4"/>
  <c r="W16" i="4" s="1"/>
  <c r="L10" i="4"/>
  <c r="K5" i="3"/>
  <c r="L5" i="3"/>
  <c r="M5" i="3"/>
  <c r="N5" i="3"/>
  <c r="J5" i="3"/>
  <c r="K4" i="3"/>
  <c r="L4" i="3"/>
  <c r="M4" i="3"/>
  <c r="N4" i="3"/>
  <c r="J4" i="3"/>
  <c r="K3" i="3"/>
  <c r="L3" i="3"/>
  <c r="M3" i="3"/>
  <c r="N3" i="3"/>
  <c r="J3" i="3"/>
  <c r="A12" i="2"/>
  <c r="D13" i="8" l="1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E47" i="8"/>
  <c r="F47" i="8"/>
  <c r="G47" i="8"/>
  <c r="E48" i="8"/>
  <c r="F48" i="8"/>
  <c r="G48" i="8"/>
  <c r="E49" i="8"/>
  <c r="F49" i="8"/>
  <c r="G49" i="8"/>
  <c r="E50" i="8"/>
  <c r="F50" i="8"/>
  <c r="G50" i="8"/>
  <c r="E51" i="8"/>
  <c r="F51" i="8"/>
  <c r="G51" i="8"/>
  <c r="C48" i="8"/>
  <c r="C49" i="8"/>
  <c r="C50" i="8"/>
  <c r="C51" i="8"/>
  <c r="C47" i="8"/>
  <c r="B48" i="8"/>
  <c r="B49" i="8"/>
  <c r="B50" i="8"/>
  <c r="B51" i="8"/>
  <c r="B47" i="8"/>
  <c r="E42" i="8"/>
  <c r="F42" i="8"/>
  <c r="G42" i="8"/>
  <c r="E43" i="8"/>
  <c r="F43" i="8"/>
  <c r="G43" i="8"/>
  <c r="E44" i="8"/>
  <c r="F44" i="8"/>
  <c r="G44" i="8"/>
  <c r="E45" i="8"/>
  <c r="F45" i="8"/>
  <c r="G45" i="8"/>
  <c r="E46" i="8"/>
  <c r="F46" i="8"/>
  <c r="G46" i="8"/>
  <c r="C43" i="8"/>
  <c r="C44" i="8"/>
  <c r="C45" i="8"/>
  <c r="C46" i="8"/>
  <c r="C42" i="8"/>
  <c r="B43" i="8"/>
  <c r="B44" i="8"/>
  <c r="B45" i="8"/>
  <c r="B46" i="8"/>
  <c r="B42" i="8"/>
  <c r="E37" i="8"/>
  <c r="F37" i="8"/>
  <c r="G37" i="8"/>
  <c r="E38" i="8"/>
  <c r="F38" i="8"/>
  <c r="G38" i="8"/>
  <c r="E39" i="8"/>
  <c r="F39" i="8"/>
  <c r="G39" i="8"/>
  <c r="E40" i="8"/>
  <c r="F40" i="8"/>
  <c r="G40" i="8"/>
  <c r="E41" i="8"/>
  <c r="F41" i="8"/>
  <c r="G41" i="8"/>
  <c r="C38" i="8"/>
  <c r="C39" i="8"/>
  <c r="C40" i="8"/>
  <c r="C41" i="8"/>
  <c r="C37" i="8"/>
  <c r="B38" i="8"/>
  <c r="B39" i="8"/>
  <c r="B40" i="8"/>
  <c r="B41" i="8"/>
  <c r="B37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C33" i="8"/>
  <c r="C34" i="8"/>
  <c r="C35" i="8"/>
  <c r="C36" i="8"/>
  <c r="C32" i="8"/>
  <c r="B33" i="8"/>
  <c r="B34" i="8"/>
  <c r="B35" i="8"/>
  <c r="B36" i="8"/>
  <c r="B32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C28" i="8"/>
  <c r="C29" i="8"/>
  <c r="C30" i="8"/>
  <c r="C31" i="8"/>
  <c r="C27" i="8"/>
  <c r="B28" i="8"/>
  <c r="B29" i="8"/>
  <c r="B30" i="8"/>
  <c r="B31" i="8"/>
  <c r="B27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C23" i="8"/>
  <c r="C24" i="8"/>
  <c r="C25" i="8"/>
  <c r="C26" i="8"/>
  <c r="C22" i="8"/>
  <c r="B23" i="8"/>
  <c r="B24" i="8"/>
  <c r="B25" i="8"/>
  <c r="B26" i="8"/>
  <c r="B22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C18" i="8"/>
  <c r="C19" i="8"/>
  <c r="C20" i="8"/>
  <c r="C21" i="8"/>
  <c r="C17" i="8"/>
  <c r="B18" i="8"/>
  <c r="B19" i="8"/>
  <c r="B20" i="8"/>
  <c r="B21" i="8"/>
  <c r="B17" i="8"/>
  <c r="D12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C13" i="8"/>
  <c r="C14" i="8"/>
  <c r="C15" i="8"/>
  <c r="C16" i="8"/>
  <c r="C12" i="8"/>
  <c r="B13" i="8"/>
  <c r="B14" i="8"/>
  <c r="B15" i="8"/>
  <c r="B16" i="8"/>
  <c r="B12" i="8"/>
  <c r="C14" i="10"/>
  <c r="J14" i="10" s="1"/>
  <c r="Q14" i="10" s="1"/>
  <c r="C11" i="10"/>
  <c r="J11" i="10" s="1"/>
  <c r="Q11" i="10" s="1"/>
  <c r="S6" i="10"/>
  <c r="L6" i="10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D7" i="8"/>
  <c r="E7" i="8"/>
  <c r="F7" i="8"/>
  <c r="G7" i="8"/>
  <c r="C7" i="8"/>
  <c r="B8" i="8"/>
  <c r="B9" i="8"/>
  <c r="B10" i="8"/>
  <c r="B11" i="8"/>
  <c r="B7" i="8"/>
  <c r="O22" i="8"/>
  <c r="J2" i="8"/>
  <c r="C3" i="8"/>
  <c r="D3" i="8"/>
  <c r="E3" i="8"/>
  <c r="F3" i="8"/>
  <c r="G3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D2" i="8"/>
  <c r="E2" i="8"/>
  <c r="F2" i="8"/>
  <c r="G2" i="8"/>
  <c r="C2" i="8"/>
  <c r="B3" i="8"/>
  <c r="B4" i="8"/>
  <c r="B5" i="8"/>
  <c r="B6" i="8"/>
  <c r="B2" i="8"/>
  <c r="P32" i="4"/>
  <c r="T13" i="4"/>
  <c r="L14" i="4"/>
  <c r="U12" i="4"/>
  <c r="O12" i="4"/>
  <c r="L12" i="4"/>
  <c r="A13" i="3"/>
  <c r="D13" i="2"/>
  <c r="G103" i="4"/>
  <c r="G104" i="4"/>
  <c r="G105" i="4"/>
  <c r="G106" i="4"/>
  <c r="G102" i="4"/>
  <c r="E103" i="4"/>
  <c r="E104" i="4"/>
  <c r="E105" i="4"/>
  <c r="E106" i="4"/>
  <c r="E102" i="4"/>
  <c r="A106" i="4"/>
  <c r="A103" i="4"/>
  <c r="A104" i="4"/>
  <c r="A105" i="4"/>
  <c r="A102" i="4"/>
  <c r="G95" i="4"/>
  <c r="G96" i="4"/>
  <c r="G97" i="4"/>
  <c r="G98" i="4"/>
  <c r="G94" i="4"/>
  <c r="E95" i="4"/>
  <c r="E96" i="4"/>
  <c r="E97" i="4"/>
  <c r="E98" i="4"/>
  <c r="E94" i="4"/>
  <c r="A95" i="4"/>
  <c r="A96" i="4"/>
  <c r="A97" i="4"/>
  <c r="A98" i="4"/>
  <c r="A94" i="4"/>
  <c r="G87" i="4"/>
  <c r="G88" i="4"/>
  <c r="G89" i="4"/>
  <c r="G90" i="4"/>
  <c r="G86" i="4"/>
  <c r="E87" i="4"/>
  <c r="E88" i="4"/>
  <c r="E89" i="4"/>
  <c r="E90" i="4"/>
  <c r="E86" i="4"/>
  <c r="A87" i="4"/>
  <c r="A88" i="4"/>
  <c r="A89" i="4"/>
  <c r="A90" i="4"/>
  <c r="A86" i="4"/>
  <c r="G79" i="4"/>
  <c r="G80" i="4"/>
  <c r="G81" i="4"/>
  <c r="G82" i="4"/>
  <c r="G78" i="4"/>
  <c r="E82" i="4"/>
  <c r="E79" i="4"/>
  <c r="E80" i="4"/>
  <c r="E81" i="4"/>
  <c r="E78" i="4"/>
  <c r="A79" i="4"/>
  <c r="A80" i="4"/>
  <c r="A81" i="4"/>
  <c r="A82" i="4"/>
  <c r="A78" i="4"/>
  <c r="G71" i="4"/>
  <c r="G72" i="4"/>
  <c r="G73" i="4"/>
  <c r="G74" i="4"/>
  <c r="G70" i="4"/>
  <c r="E71" i="4"/>
  <c r="E72" i="4"/>
  <c r="E73" i="4"/>
  <c r="E74" i="4"/>
  <c r="E70" i="4"/>
  <c r="A71" i="4"/>
  <c r="A72" i="4"/>
  <c r="A73" i="4"/>
  <c r="A74" i="4"/>
  <c r="A70" i="4"/>
  <c r="G63" i="4"/>
  <c r="G64" i="4"/>
  <c r="G65" i="4"/>
  <c r="G66" i="4"/>
  <c r="G62" i="4"/>
  <c r="E63" i="4"/>
  <c r="E64" i="4"/>
  <c r="E65" i="4"/>
  <c r="E66" i="4"/>
  <c r="E62" i="4"/>
  <c r="A63" i="4"/>
  <c r="A64" i="4"/>
  <c r="A65" i="4"/>
  <c r="A66" i="4"/>
  <c r="A62" i="4"/>
  <c r="G55" i="4"/>
  <c r="G56" i="4"/>
  <c r="G57" i="4"/>
  <c r="G58" i="4"/>
  <c r="G54" i="4"/>
  <c r="E55" i="4"/>
  <c r="E56" i="4"/>
  <c r="E57" i="4"/>
  <c r="E58" i="4"/>
  <c r="E54" i="4"/>
  <c r="A55" i="4"/>
  <c r="A56" i="4"/>
  <c r="A57" i="4"/>
  <c r="A58" i="4"/>
  <c r="A54" i="4"/>
  <c r="G47" i="4"/>
  <c r="G48" i="4"/>
  <c r="G49" i="4"/>
  <c r="G50" i="4"/>
  <c r="G46" i="4"/>
  <c r="E47" i="4"/>
  <c r="E48" i="4"/>
  <c r="E49" i="4"/>
  <c r="E50" i="4"/>
  <c r="E46" i="4"/>
  <c r="A47" i="4"/>
  <c r="A48" i="4"/>
  <c r="A49" i="4"/>
  <c r="A50" i="4"/>
  <c r="A46" i="4"/>
  <c r="G39" i="4"/>
  <c r="G40" i="4"/>
  <c r="G41" i="4"/>
  <c r="G42" i="4"/>
  <c r="G38" i="4"/>
  <c r="E39" i="4"/>
  <c r="E40" i="4"/>
  <c r="E41" i="4"/>
  <c r="E42" i="4"/>
  <c r="E38" i="4"/>
  <c r="A39" i="4"/>
  <c r="A40" i="4"/>
  <c r="A41" i="4"/>
  <c r="A42" i="4"/>
  <c r="A38" i="4"/>
  <c r="G31" i="4"/>
  <c r="G32" i="4"/>
  <c r="G33" i="4"/>
  <c r="G34" i="4"/>
  <c r="G30" i="4"/>
  <c r="E31" i="4"/>
  <c r="E32" i="4"/>
  <c r="E33" i="4"/>
  <c r="E34" i="4"/>
  <c r="E30" i="4"/>
  <c r="A31" i="4"/>
  <c r="A32" i="4"/>
  <c r="A33" i="4"/>
  <c r="A34" i="4"/>
  <c r="A30" i="4"/>
  <c r="U13" i="7"/>
  <c r="U14" i="7"/>
  <c r="U15" i="7"/>
  <c r="U16" i="7"/>
  <c r="U12" i="7"/>
  <c r="S13" i="7"/>
  <c r="S14" i="7"/>
  <c r="S15" i="7"/>
  <c r="S16" i="7"/>
  <c r="S12" i="7"/>
  <c r="O13" i="7"/>
  <c r="O14" i="7"/>
  <c r="O15" i="7"/>
  <c r="O16" i="7"/>
  <c r="O12" i="7"/>
  <c r="N45" i="7"/>
  <c r="N46" i="7"/>
  <c r="N47" i="7"/>
  <c r="N48" i="7"/>
  <c r="N44" i="7"/>
  <c r="L45" i="7"/>
  <c r="L46" i="7"/>
  <c r="L47" i="7"/>
  <c r="L48" i="7"/>
  <c r="L44" i="7"/>
  <c r="H48" i="7"/>
  <c r="H45" i="7"/>
  <c r="H46" i="7"/>
  <c r="H47" i="7"/>
  <c r="H44" i="7"/>
  <c r="N37" i="7"/>
  <c r="N38" i="7"/>
  <c r="N39" i="7"/>
  <c r="N40" i="7"/>
  <c r="N36" i="7"/>
  <c r="L37" i="7"/>
  <c r="L38" i="7"/>
  <c r="L39" i="7"/>
  <c r="L40" i="7"/>
  <c r="L36" i="7"/>
  <c r="H40" i="7"/>
  <c r="H37" i="7"/>
  <c r="H38" i="7"/>
  <c r="H39" i="7"/>
  <c r="H36" i="7"/>
  <c r="N29" i="7"/>
  <c r="N30" i="7"/>
  <c r="N31" i="7"/>
  <c r="N32" i="7"/>
  <c r="N28" i="7"/>
  <c r="L29" i="7"/>
  <c r="L30" i="7"/>
  <c r="L31" i="7"/>
  <c r="L32" i="7"/>
  <c r="L28" i="7"/>
  <c r="H29" i="7"/>
  <c r="H30" i="7"/>
  <c r="H31" i="7"/>
  <c r="H32" i="7"/>
  <c r="H28" i="7"/>
  <c r="N21" i="7"/>
  <c r="N22" i="7"/>
  <c r="N23" i="7"/>
  <c r="N24" i="7"/>
  <c r="N20" i="7"/>
  <c r="L21" i="7"/>
  <c r="L22" i="7"/>
  <c r="L23" i="7"/>
  <c r="L24" i="7"/>
  <c r="L20" i="7"/>
  <c r="H21" i="7"/>
  <c r="H22" i="7"/>
  <c r="H23" i="7"/>
  <c r="H24" i="7"/>
  <c r="H20" i="7"/>
  <c r="N13" i="7"/>
  <c r="N14" i="7"/>
  <c r="N15" i="7"/>
  <c r="N16" i="7"/>
  <c r="N12" i="7"/>
  <c r="L13" i="7"/>
  <c r="L14" i="7"/>
  <c r="L15" i="7"/>
  <c r="L16" i="7"/>
  <c r="L12" i="7"/>
  <c r="H13" i="7"/>
  <c r="H14" i="7"/>
  <c r="H15" i="7"/>
  <c r="H16" i="7"/>
  <c r="H12" i="7"/>
  <c r="G44" i="7"/>
  <c r="G45" i="7"/>
  <c r="G46" i="7"/>
  <c r="G47" i="7"/>
  <c r="G43" i="7"/>
  <c r="E44" i="7"/>
  <c r="E45" i="7"/>
  <c r="E46" i="7"/>
  <c r="E47" i="7"/>
  <c r="E43" i="7"/>
  <c r="A44" i="7"/>
  <c r="A45" i="7"/>
  <c r="A46" i="7"/>
  <c r="A47" i="7"/>
  <c r="A43" i="7"/>
  <c r="G36" i="7"/>
  <c r="G37" i="7"/>
  <c r="G38" i="7"/>
  <c r="G39" i="7"/>
  <c r="G35" i="7"/>
  <c r="E36" i="7"/>
  <c r="E37" i="7"/>
  <c r="E38" i="7"/>
  <c r="E39" i="7"/>
  <c r="E35" i="7"/>
  <c r="A36" i="7"/>
  <c r="A37" i="7"/>
  <c r="A38" i="7"/>
  <c r="A39" i="7"/>
  <c r="A35" i="7"/>
  <c r="R10" i="7"/>
  <c r="S10" i="7"/>
  <c r="T10" i="7"/>
  <c r="U10" i="7"/>
  <c r="Q10" i="7"/>
  <c r="K42" i="7"/>
  <c r="L42" i="7"/>
  <c r="M42" i="7"/>
  <c r="N42" i="7"/>
  <c r="J42" i="7"/>
  <c r="K34" i="7"/>
  <c r="L34" i="7"/>
  <c r="M34" i="7"/>
  <c r="N34" i="7"/>
  <c r="J34" i="7"/>
  <c r="K26" i="7"/>
  <c r="L26" i="7"/>
  <c r="M26" i="7"/>
  <c r="N26" i="7"/>
  <c r="J26" i="7"/>
  <c r="K18" i="7"/>
  <c r="L18" i="7"/>
  <c r="M18" i="7"/>
  <c r="N18" i="7"/>
  <c r="J18" i="7"/>
  <c r="K10" i="7"/>
  <c r="L10" i="7"/>
  <c r="M10" i="7"/>
  <c r="N10" i="7"/>
  <c r="J10" i="7"/>
  <c r="D41" i="7"/>
  <c r="E41" i="7"/>
  <c r="F41" i="7"/>
  <c r="G41" i="7"/>
  <c r="C41" i="7"/>
  <c r="D33" i="7"/>
  <c r="E33" i="7"/>
  <c r="F33" i="7"/>
  <c r="G33" i="7"/>
  <c r="C33" i="7"/>
  <c r="D25" i="7"/>
  <c r="E25" i="7"/>
  <c r="F25" i="7"/>
  <c r="G25" i="7"/>
  <c r="C25" i="7"/>
  <c r="D17" i="7"/>
  <c r="E17" i="7"/>
  <c r="F17" i="7"/>
  <c r="G17" i="7"/>
  <c r="C17" i="7"/>
  <c r="G28" i="7"/>
  <c r="G29" i="7"/>
  <c r="G30" i="7"/>
  <c r="G31" i="7"/>
  <c r="E28" i="7"/>
  <c r="E29" i="7"/>
  <c r="E30" i="7"/>
  <c r="E31" i="7"/>
  <c r="A28" i="7"/>
  <c r="A29" i="7"/>
  <c r="A30" i="7"/>
  <c r="A31" i="7"/>
  <c r="G27" i="7"/>
  <c r="E27" i="7"/>
  <c r="A27" i="7"/>
  <c r="G20" i="7"/>
  <c r="G21" i="7"/>
  <c r="G22" i="7"/>
  <c r="G23" i="7"/>
  <c r="G19" i="7"/>
  <c r="A20" i="7"/>
  <c r="A21" i="7"/>
  <c r="A22" i="7"/>
  <c r="A23" i="7"/>
  <c r="C36" i="3"/>
  <c r="V11" i="2"/>
  <c r="V12" i="2"/>
  <c r="V13" i="2"/>
  <c r="V14" i="2"/>
  <c r="V15" i="2"/>
  <c r="U12" i="2"/>
  <c r="U13" i="2"/>
  <c r="U14" i="2"/>
  <c r="U15" i="2"/>
  <c r="S12" i="2"/>
  <c r="S13" i="2"/>
  <c r="S14" i="2"/>
  <c r="S15" i="2"/>
  <c r="V3" i="2"/>
  <c r="V4" i="2"/>
  <c r="V5" i="2"/>
  <c r="V6" i="2"/>
  <c r="V7" i="2"/>
  <c r="U4" i="2"/>
  <c r="U5" i="2"/>
  <c r="U6" i="2"/>
  <c r="U7" i="2"/>
  <c r="S4" i="2"/>
  <c r="S5" i="2"/>
  <c r="S6" i="2"/>
  <c r="S7" i="2"/>
  <c r="N43" i="2"/>
  <c r="N44" i="2"/>
  <c r="N45" i="2"/>
  <c r="N46" i="2"/>
  <c r="N47" i="2"/>
  <c r="M44" i="2"/>
  <c r="M45" i="2"/>
  <c r="M46" i="2"/>
  <c r="M47" i="2"/>
  <c r="K44" i="2"/>
  <c r="K45" i="2"/>
  <c r="K46" i="2"/>
  <c r="K47" i="2"/>
  <c r="N35" i="2"/>
  <c r="N36" i="2"/>
  <c r="N37" i="2"/>
  <c r="N38" i="2"/>
  <c r="N39" i="2"/>
  <c r="M36" i="2"/>
  <c r="M37" i="2"/>
  <c r="M38" i="2"/>
  <c r="M39" i="2"/>
  <c r="K36" i="2"/>
  <c r="K37" i="2"/>
  <c r="K38" i="2"/>
  <c r="K39" i="2"/>
  <c r="N27" i="2"/>
  <c r="N28" i="2"/>
  <c r="N29" i="2"/>
  <c r="N30" i="2"/>
  <c r="N31" i="2"/>
  <c r="M28" i="2"/>
  <c r="M29" i="2"/>
  <c r="M30" i="2"/>
  <c r="M31" i="2"/>
  <c r="K28" i="2"/>
  <c r="K29" i="2"/>
  <c r="K30" i="2"/>
  <c r="K31" i="2"/>
  <c r="N19" i="2"/>
  <c r="N20" i="2"/>
  <c r="N21" i="2"/>
  <c r="N22" i="2"/>
  <c r="N23" i="2"/>
  <c r="M20" i="2"/>
  <c r="M21" i="2"/>
  <c r="M22" i="2"/>
  <c r="M23" i="2"/>
  <c r="K20" i="2"/>
  <c r="K21" i="2"/>
  <c r="K22" i="2"/>
  <c r="K23" i="2"/>
  <c r="N11" i="2"/>
  <c r="N12" i="2"/>
  <c r="N13" i="2"/>
  <c r="N14" i="2"/>
  <c r="N15" i="2"/>
  <c r="M12" i="2"/>
  <c r="M13" i="2"/>
  <c r="M14" i="2"/>
  <c r="M15" i="2"/>
  <c r="K12" i="2"/>
  <c r="K13" i="2"/>
  <c r="K14" i="2"/>
  <c r="K15" i="2"/>
  <c r="N4" i="2"/>
  <c r="N5" i="2"/>
  <c r="N6" i="2"/>
  <c r="N7" i="2"/>
  <c r="M4" i="2"/>
  <c r="M5" i="2"/>
  <c r="M6" i="2"/>
  <c r="M7" i="2"/>
  <c r="K4" i="2"/>
  <c r="K5" i="2"/>
  <c r="K6" i="2"/>
  <c r="K7" i="2"/>
  <c r="G47" i="2"/>
  <c r="G48" i="2"/>
  <c r="G49" i="2"/>
  <c r="G50" i="2"/>
  <c r="F47" i="2"/>
  <c r="F48" i="2"/>
  <c r="F49" i="2"/>
  <c r="F50" i="2"/>
  <c r="D47" i="2"/>
  <c r="D48" i="2"/>
  <c r="D49" i="2"/>
  <c r="D50" i="2"/>
  <c r="G39" i="2"/>
  <c r="G40" i="2"/>
  <c r="G41" i="2"/>
  <c r="G42" i="2"/>
  <c r="F39" i="2"/>
  <c r="F40" i="2"/>
  <c r="F41" i="2"/>
  <c r="F42" i="2"/>
  <c r="D39" i="2"/>
  <c r="D40" i="2"/>
  <c r="D41" i="2"/>
  <c r="D42" i="2"/>
  <c r="S9" i="2"/>
  <c r="T9" i="2"/>
  <c r="U9" i="2"/>
  <c r="V9" i="2"/>
  <c r="R9" i="2"/>
  <c r="S1" i="2"/>
  <c r="T1" i="2"/>
  <c r="U1" i="2"/>
  <c r="V1" i="2"/>
  <c r="R1" i="2"/>
  <c r="K41" i="2"/>
  <c r="L41" i="2"/>
  <c r="M41" i="2"/>
  <c r="N41" i="2"/>
  <c r="J41" i="2"/>
  <c r="K33" i="2"/>
  <c r="L33" i="2"/>
  <c r="M33" i="2"/>
  <c r="N33" i="2"/>
  <c r="J33" i="2"/>
  <c r="K25" i="2"/>
  <c r="L25" i="2"/>
  <c r="M25" i="2"/>
  <c r="N25" i="2"/>
  <c r="J25" i="2"/>
  <c r="K17" i="2"/>
  <c r="L17" i="2"/>
  <c r="M17" i="2"/>
  <c r="N17" i="2"/>
  <c r="J17" i="2"/>
  <c r="K9" i="2"/>
  <c r="L9" i="2"/>
  <c r="M9" i="2"/>
  <c r="N9" i="2"/>
  <c r="J9" i="2"/>
  <c r="K1" i="2"/>
  <c r="L1" i="2"/>
  <c r="M1" i="2"/>
  <c r="N1" i="2"/>
  <c r="J1" i="2"/>
  <c r="S11" i="2"/>
  <c r="T11" i="2"/>
  <c r="U11" i="2"/>
  <c r="T12" i="2"/>
  <c r="T13" i="2"/>
  <c r="T14" i="2"/>
  <c r="T15" i="2"/>
  <c r="R12" i="2"/>
  <c r="R13" i="2"/>
  <c r="R14" i="2"/>
  <c r="R15" i="2"/>
  <c r="R11" i="2"/>
  <c r="P12" i="2"/>
  <c r="P13" i="2"/>
  <c r="P14" i="2"/>
  <c r="P15" i="2"/>
  <c r="P11" i="2"/>
  <c r="S3" i="2"/>
  <c r="T3" i="2"/>
  <c r="U3" i="2"/>
  <c r="T4" i="2"/>
  <c r="T5" i="2"/>
  <c r="T6" i="2"/>
  <c r="T7" i="2"/>
  <c r="R4" i="2"/>
  <c r="R5" i="2"/>
  <c r="R6" i="2"/>
  <c r="R7" i="2"/>
  <c r="R3" i="2"/>
  <c r="P4" i="2"/>
  <c r="P5" i="2"/>
  <c r="P6" i="2"/>
  <c r="P7" i="2"/>
  <c r="P3" i="2"/>
  <c r="K43" i="2"/>
  <c r="L43" i="2"/>
  <c r="M43" i="2"/>
  <c r="L44" i="2"/>
  <c r="L45" i="2"/>
  <c r="L46" i="2"/>
  <c r="L47" i="2"/>
  <c r="J44" i="2"/>
  <c r="J45" i="2"/>
  <c r="J46" i="2"/>
  <c r="J47" i="2"/>
  <c r="J43" i="2"/>
  <c r="H44" i="2"/>
  <c r="H45" i="2"/>
  <c r="H46" i="2"/>
  <c r="H47" i="2"/>
  <c r="H43" i="2"/>
  <c r="K35" i="2"/>
  <c r="L35" i="2"/>
  <c r="M35" i="2"/>
  <c r="L36" i="2"/>
  <c r="L37" i="2"/>
  <c r="L38" i="2"/>
  <c r="L39" i="2"/>
  <c r="J36" i="2"/>
  <c r="J37" i="2"/>
  <c r="J38" i="2"/>
  <c r="J39" i="2"/>
  <c r="J35" i="2"/>
  <c r="H36" i="2"/>
  <c r="H37" i="2"/>
  <c r="H38" i="2"/>
  <c r="H39" i="2"/>
  <c r="H35" i="2"/>
  <c r="K27" i="2"/>
  <c r="L27" i="2"/>
  <c r="M27" i="2"/>
  <c r="L28" i="2"/>
  <c r="L29" i="2"/>
  <c r="L30" i="2"/>
  <c r="L31" i="2"/>
  <c r="J28" i="2"/>
  <c r="J29" i="2"/>
  <c r="J30" i="2"/>
  <c r="J31" i="2"/>
  <c r="J27" i="2"/>
  <c r="H28" i="2"/>
  <c r="H29" i="2"/>
  <c r="H30" i="2"/>
  <c r="H31" i="2"/>
  <c r="H27" i="2"/>
  <c r="K19" i="2"/>
  <c r="L19" i="2"/>
  <c r="M19" i="2"/>
  <c r="L20" i="2"/>
  <c r="L21" i="2"/>
  <c r="L22" i="2"/>
  <c r="L23" i="2"/>
  <c r="J20" i="2"/>
  <c r="J21" i="2"/>
  <c r="J22" i="2"/>
  <c r="J23" i="2"/>
  <c r="J19" i="2"/>
  <c r="H20" i="2"/>
  <c r="H21" i="2"/>
  <c r="H22" i="2"/>
  <c r="H23" i="2"/>
  <c r="H19" i="2"/>
  <c r="K11" i="2"/>
  <c r="L11" i="2"/>
  <c r="M11" i="2"/>
  <c r="L12" i="2"/>
  <c r="L13" i="2"/>
  <c r="L14" i="2"/>
  <c r="L15" i="2"/>
  <c r="J12" i="2"/>
  <c r="J13" i="2"/>
  <c r="J14" i="2"/>
  <c r="J15" i="2"/>
  <c r="J11" i="2"/>
  <c r="H12" i="2"/>
  <c r="H13" i="2"/>
  <c r="H14" i="2"/>
  <c r="H15" i="2"/>
  <c r="H11" i="2"/>
  <c r="K3" i="2"/>
  <c r="L3" i="2"/>
  <c r="M3" i="2"/>
  <c r="N3" i="2"/>
  <c r="L4" i="2"/>
  <c r="L5" i="2"/>
  <c r="L6" i="2"/>
  <c r="L7" i="2"/>
  <c r="J4" i="2"/>
  <c r="J5" i="2"/>
  <c r="J6" i="2"/>
  <c r="J7" i="2"/>
  <c r="J3" i="2"/>
  <c r="H4" i="2"/>
  <c r="H5" i="2"/>
  <c r="H6" i="2"/>
  <c r="H7" i="2"/>
  <c r="H3" i="2"/>
  <c r="D46" i="2"/>
  <c r="E46" i="2"/>
  <c r="F46" i="2"/>
  <c r="G46" i="2"/>
  <c r="E47" i="2"/>
  <c r="E48" i="2"/>
  <c r="E49" i="2"/>
  <c r="E50" i="2"/>
  <c r="C48" i="2"/>
  <c r="C49" i="2"/>
  <c r="C50" i="2"/>
  <c r="C47" i="2"/>
  <c r="C46" i="2"/>
  <c r="A39" i="2"/>
  <c r="A40" i="2"/>
  <c r="A41" i="2"/>
  <c r="A42" i="2"/>
  <c r="A38" i="2"/>
  <c r="C39" i="2"/>
  <c r="E39" i="2"/>
  <c r="C40" i="2"/>
  <c r="E40" i="2"/>
  <c r="C41" i="2"/>
  <c r="E41" i="2"/>
  <c r="C42" i="2"/>
  <c r="E42" i="2"/>
  <c r="D38" i="2"/>
  <c r="E38" i="2"/>
  <c r="F38" i="2"/>
  <c r="G38" i="2"/>
  <c r="C38" i="2"/>
  <c r="A47" i="2"/>
  <c r="A48" i="2"/>
  <c r="A49" i="2"/>
  <c r="A50" i="2"/>
  <c r="A46" i="2"/>
  <c r="D44" i="2"/>
  <c r="E44" i="2"/>
  <c r="F44" i="2"/>
  <c r="G44" i="2"/>
  <c r="C44" i="2"/>
  <c r="D36" i="2"/>
  <c r="E36" i="2"/>
  <c r="F36" i="2"/>
  <c r="G36" i="2"/>
  <c r="C36" i="2"/>
  <c r="B6" i="7"/>
  <c r="A11" i="2"/>
  <c r="A10" i="2"/>
  <c r="A9" i="2"/>
  <c r="A8" i="2"/>
  <c r="A7" i="2"/>
  <c r="A6" i="2"/>
  <c r="A5" i="2"/>
  <c r="O7" i="8" l="1"/>
  <c r="O37" i="8"/>
  <c r="O42" i="8"/>
  <c r="O12" i="8"/>
  <c r="O17" i="8"/>
  <c r="E4" i="4"/>
  <c r="E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F5" i="7"/>
  <c r="M5" i="7" s="1"/>
  <c r="T5" i="7" s="1"/>
  <c r="E5" i="7"/>
  <c r="L5" i="7" s="1"/>
  <c r="S5" i="7" s="1"/>
  <c r="C4" i="7"/>
  <c r="J4" i="7" s="1"/>
  <c r="Q4" i="7" s="1"/>
  <c r="C3" i="7"/>
  <c r="J3" i="7" s="1"/>
  <c r="Q3" i="7" s="1"/>
  <c r="F15" i="1"/>
  <c r="E4" i="2" s="1"/>
  <c r="A14" i="3" s="1"/>
  <c r="D29" i="2"/>
  <c r="D30" i="2"/>
  <c r="D31" i="2"/>
  <c r="D32" i="2"/>
  <c r="C19" i="2"/>
  <c r="D2" i="2"/>
  <c r="C3" i="2"/>
  <c r="D3" i="2"/>
  <c r="C2" i="2"/>
  <c r="C27" i="1"/>
  <c r="D24" i="1"/>
  <c r="O27" i="8" l="1"/>
  <c r="O32" i="8"/>
  <c r="G5" i="4"/>
  <c r="K15" i="1"/>
  <c r="D17" i="1"/>
  <c r="O47" i="8" l="1"/>
  <c r="A30" i="2"/>
  <c r="A31" i="2"/>
  <c r="A32" i="2"/>
  <c r="A33" i="2"/>
  <c r="A29" i="2"/>
  <c r="C30" i="2" l="1"/>
  <c r="C31" i="2"/>
  <c r="C32" i="2"/>
  <c r="C33" i="2"/>
  <c r="C29" i="2"/>
  <c r="D32" i="3" l="1"/>
  <c r="D24" i="3" l="1"/>
  <c r="D25" i="3"/>
  <c r="D26" i="3"/>
  <c r="D27" i="3"/>
  <c r="D23" i="3"/>
  <c r="C24" i="3"/>
  <c r="C25" i="3"/>
  <c r="C26" i="3"/>
  <c r="C27" i="3"/>
  <c r="C23" i="3"/>
  <c r="A24" i="3"/>
  <c r="A25" i="3"/>
  <c r="A26" i="3"/>
  <c r="A27" i="3"/>
  <c r="A23" i="3"/>
  <c r="N4" i="1"/>
  <c r="N2" i="1"/>
  <c r="F25" i="3" l="1"/>
  <c r="F31" i="2"/>
  <c r="F23" i="3"/>
  <c r="F29" i="2"/>
  <c r="F29" i="3"/>
  <c r="E20" i="7" l="1"/>
  <c r="E21" i="7"/>
  <c r="E22" i="7"/>
  <c r="E23" i="7"/>
  <c r="E19" i="7"/>
  <c r="F7" i="3" l="1"/>
  <c r="B10" i="4" l="1"/>
  <c r="G23" i="4"/>
  <c r="F23" i="4"/>
  <c r="D100" i="4"/>
  <c r="C100" i="4"/>
  <c r="F22" i="4"/>
  <c r="E22" i="4"/>
  <c r="F84" i="4"/>
  <c r="D21" i="4"/>
  <c r="C92" i="4" l="1"/>
  <c r="C22" i="4"/>
  <c r="C21" i="4"/>
  <c r="G84" i="4"/>
  <c r="G21" i="4"/>
  <c r="E21" i="4"/>
  <c r="F21" i="4"/>
  <c r="D84" i="4"/>
  <c r="E100" i="4"/>
  <c r="D22" i="4"/>
  <c r="D92" i="4"/>
  <c r="F100" i="4"/>
  <c r="G22" i="4"/>
  <c r="D23" i="4"/>
  <c r="F92" i="4"/>
  <c r="E84" i="4"/>
  <c r="G100" i="4"/>
  <c r="E23" i="4"/>
  <c r="C23" i="4"/>
  <c r="G92" i="4"/>
  <c r="E92" i="4"/>
  <c r="C84" i="4"/>
  <c r="G2" i="2"/>
  <c r="B11" i="4" l="1"/>
  <c r="D76" i="4"/>
  <c r="E76" i="4"/>
  <c r="F76" i="4"/>
  <c r="G76" i="4"/>
  <c r="C76" i="4"/>
  <c r="D68" i="4"/>
  <c r="E68" i="4"/>
  <c r="F68" i="4"/>
  <c r="G68" i="4"/>
  <c r="C68" i="4"/>
  <c r="D60" i="4"/>
  <c r="E60" i="4"/>
  <c r="F60" i="4"/>
  <c r="G60" i="4"/>
  <c r="C60" i="4"/>
  <c r="D52" i="4"/>
  <c r="E52" i="4"/>
  <c r="F52" i="4"/>
  <c r="G52" i="4"/>
  <c r="C52" i="4"/>
  <c r="D44" i="4"/>
  <c r="E44" i="4"/>
  <c r="F44" i="4"/>
  <c r="G44" i="4"/>
  <c r="C44" i="4"/>
  <c r="D36" i="4"/>
  <c r="E36" i="4"/>
  <c r="F36" i="4"/>
  <c r="G36" i="4"/>
  <c r="C36" i="4"/>
  <c r="D28" i="4"/>
  <c r="E28" i="4"/>
  <c r="F28" i="4"/>
  <c r="G28" i="4"/>
  <c r="C28" i="4"/>
  <c r="F11" i="4"/>
  <c r="F9" i="4"/>
  <c r="F8" i="4"/>
  <c r="B9" i="4"/>
  <c r="C8" i="4"/>
  <c r="B7" i="4"/>
  <c r="B6" i="4"/>
  <c r="B5" i="4"/>
  <c r="B1" i="4"/>
  <c r="A19" i="7"/>
  <c r="C12" i="7"/>
  <c r="C11" i="7"/>
  <c r="C5" i="7"/>
  <c r="J5" i="7" s="1"/>
  <c r="Q5" i="7" s="1"/>
  <c r="B8" i="7"/>
  <c r="I8" i="7" s="1"/>
  <c r="P8" i="7" s="1"/>
  <c r="C17" i="3"/>
  <c r="B5" i="3"/>
  <c r="G42" i="3"/>
  <c r="G20" i="4" s="1"/>
  <c r="E42" i="3"/>
  <c r="E20" i="4" s="1"/>
  <c r="C42" i="3"/>
  <c r="C20" i="4" s="1"/>
  <c r="G41" i="3"/>
  <c r="G19" i="4" s="1"/>
  <c r="E41" i="3"/>
  <c r="E19" i="4" s="1"/>
  <c r="C41" i="3"/>
  <c r="C19" i="4" s="1"/>
  <c r="G40" i="3"/>
  <c r="G18" i="4" s="1"/>
  <c r="E40" i="3"/>
  <c r="E18" i="4" s="1"/>
  <c r="C40" i="3"/>
  <c r="C18" i="4" s="1"/>
  <c r="G39" i="3"/>
  <c r="G17" i="4" s="1"/>
  <c r="E39" i="3"/>
  <c r="E17" i="4" s="1"/>
  <c r="C39" i="3"/>
  <c r="C17" i="4" s="1"/>
  <c r="G38" i="3"/>
  <c r="G16" i="4" s="1"/>
  <c r="E38" i="3"/>
  <c r="E16" i="4" s="1"/>
  <c r="C38" i="3"/>
  <c r="C16" i="4" s="1"/>
  <c r="G37" i="3"/>
  <c r="G15" i="4" s="1"/>
  <c r="E37" i="3"/>
  <c r="E15" i="4" s="1"/>
  <c r="C37" i="3"/>
  <c r="C15" i="4" s="1"/>
  <c r="G36" i="3"/>
  <c r="G14" i="4" s="1"/>
  <c r="E36" i="3"/>
  <c r="E14" i="4" s="1"/>
  <c r="F6" i="3"/>
  <c r="D33" i="2" l="1"/>
  <c r="C10" i="7"/>
  <c r="F27" i="2"/>
  <c r="F26" i="2"/>
  <c r="A27" i="2"/>
  <c r="C27" i="2"/>
  <c r="C26" i="2"/>
  <c r="G23" i="2"/>
  <c r="F16" i="3" s="1"/>
  <c r="G22" i="2"/>
  <c r="D16" i="3" s="1"/>
  <c r="D22" i="2"/>
  <c r="B16" i="3" s="1"/>
  <c r="E16" i="2"/>
  <c r="E15" i="2"/>
  <c r="B17" i="2"/>
  <c r="B16" i="2"/>
  <c r="B15" i="2"/>
  <c r="F8" i="2"/>
  <c r="B7" i="3" s="1"/>
  <c r="F7" i="2"/>
  <c r="B6" i="3" s="1"/>
  <c r="D21" i="2"/>
  <c r="C20" i="2"/>
  <c r="F15" i="3" s="1"/>
  <c r="C15" i="3"/>
  <c r="A13" i="2"/>
  <c r="E6" i="2"/>
  <c r="B8" i="3" s="1"/>
  <c r="F9" i="2"/>
  <c r="C10" i="3"/>
  <c r="A2" i="2"/>
  <c r="A1" i="2"/>
  <c r="N6" i="1"/>
  <c r="F27" i="3" s="1"/>
  <c r="N5" i="1"/>
  <c r="F26" i="3" s="1"/>
  <c r="N3" i="1"/>
  <c r="F24" i="3" s="1"/>
  <c r="G42" i="1"/>
  <c r="N7" i="1" s="1"/>
  <c r="O2" i="1" l="1"/>
  <c r="C14" i="4"/>
  <c r="F34" i="2"/>
  <c r="C28" i="3"/>
  <c r="B9" i="3"/>
  <c r="I6" i="7"/>
  <c r="P6" i="7" s="1"/>
  <c r="F33" i="2"/>
  <c r="F32" i="2"/>
  <c r="F30" i="2"/>
  <c r="G27" i="2"/>
  <c r="G29" i="2" l="1"/>
  <c r="F28" i="3"/>
  <c r="B29" i="3" s="1"/>
  <c r="C30" i="3" l="1"/>
  <c r="C31" i="3" s="1"/>
  <c r="F31" i="3" l="1"/>
  <c r="L3" i="8" l="1"/>
  <c r="L8" i="8"/>
</calcChain>
</file>

<file path=xl/sharedStrings.xml><?xml version="1.0" encoding="utf-8"?>
<sst xmlns="http://schemas.openxmlformats.org/spreadsheetml/2006/main" count="1545" uniqueCount="552">
  <si>
    <t>(Full) Desayunos, almuerzos, cenas, refrigerio, licores y refrescos</t>
  </si>
  <si>
    <t>(PAE) Desayunos, almuerzos, cenas, licores y gaseosas</t>
  </si>
  <si>
    <t>(PA) Desayunos, almuerzos y cenas</t>
  </si>
  <si>
    <t>(PC) Desayunos</t>
  </si>
  <si>
    <t>(PE) Solo hospedaje</t>
  </si>
  <si>
    <t>ELEGIR</t>
  </si>
  <si>
    <t>Tarjeta de asistencia médica</t>
  </si>
  <si>
    <t>Variante del ACUARIO</t>
  </si>
  <si>
    <t>Tour Acuario mágico</t>
  </si>
  <si>
    <t>Tiquetes aéreos ida y regreso</t>
  </si>
  <si>
    <t>Agencia</t>
  </si>
  <si>
    <t>Mi asesor</t>
  </si>
  <si>
    <t>Counter</t>
  </si>
  <si>
    <t>Elegir</t>
  </si>
  <si>
    <t>Cristina Contreras</t>
  </si>
  <si>
    <t>Diana Vargas</t>
  </si>
  <si>
    <t>Diego Ramirez</t>
  </si>
  <si>
    <t>Isabel Saldarriaga</t>
  </si>
  <si>
    <t>Javier Rios</t>
  </si>
  <si>
    <t>Juan Grisales</t>
  </si>
  <si>
    <t>Fecha de elaboración</t>
  </si>
  <si>
    <t>Fecha limite de pago</t>
  </si>
  <si>
    <t>www.viajeslacorona.com</t>
  </si>
  <si>
    <t>Nit  900870284-7</t>
  </si>
  <si>
    <t>Titular</t>
  </si>
  <si>
    <t>Direccón</t>
  </si>
  <si>
    <t>Teléfono</t>
  </si>
  <si>
    <t>Ocupación</t>
  </si>
  <si>
    <t>E-mail</t>
  </si>
  <si>
    <t>HOTELES</t>
  </si>
  <si>
    <t>Vista interna</t>
  </si>
  <si>
    <t>Vista al mar</t>
  </si>
  <si>
    <t>Estandár</t>
  </si>
  <si>
    <t>Suite</t>
  </si>
  <si>
    <t>Bungalow</t>
  </si>
  <si>
    <t>De Lujo</t>
  </si>
  <si>
    <t>Entrega habitación</t>
  </si>
  <si>
    <t>Devolver habitación</t>
  </si>
  <si>
    <t>Alimentación</t>
  </si>
  <si>
    <t>En caso de sobreventa el alojamiento será en un hotel mejor al contratado o similar</t>
  </si>
  <si>
    <t>AEROLINEAS</t>
  </si>
  <si>
    <t>Vuelo con VIVA</t>
  </si>
  <si>
    <t>Vuelo con LATAM</t>
  </si>
  <si>
    <t>Vuelo con Avianca</t>
  </si>
  <si>
    <t>Vuelo con Wingo</t>
  </si>
  <si>
    <t>Sillas</t>
  </si>
  <si>
    <t>EQUIPAJE</t>
  </si>
  <si>
    <t>SILLAS</t>
  </si>
  <si>
    <t>Codigo</t>
  </si>
  <si>
    <t>Precompra</t>
  </si>
  <si>
    <t>HORA DE IDA</t>
  </si>
  <si>
    <t>HORA DE REGRESO</t>
  </si>
  <si>
    <t>Pase de abordar</t>
  </si>
  <si>
    <t>Debes solicitarlo 24 horas antes</t>
  </si>
  <si>
    <t>o pagar en el aeropuerto 86mil por cada uno</t>
  </si>
  <si>
    <t>Maletas</t>
  </si>
  <si>
    <t>Asignación de sillas</t>
  </si>
  <si>
    <t>Check in en aeropuerto</t>
  </si>
  <si>
    <t>Otros</t>
  </si>
  <si>
    <t>TOTAL DE SERVICIOS AÉREOS ADICIONALES &amp; OTROS</t>
  </si>
  <si>
    <t>Niños de 2 a 11 años</t>
  </si>
  <si>
    <t>Infantes ≤ 23 meses</t>
  </si>
  <si>
    <t>TOTAL</t>
  </si>
  <si>
    <t>SUBTOTAL</t>
  </si>
  <si>
    <t>Cantidad</t>
  </si>
  <si>
    <t>ITAGUÍ Cr 50A N 36 20</t>
  </si>
  <si>
    <t>Advertimos que la explotación y abuso sexual de menores de edad son considerados un delito grave sancionado penalmente Ley 679 2001</t>
  </si>
  <si>
    <t>Concepto</t>
  </si>
  <si>
    <r>
      <rPr>
        <b/>
        <sz val="11"/>
        <rFont val="Calibri"/>
        <family val="2"/>
        <scheme val="minor"/>
      </rPr>
      <t xml:space="preserve">Sol Caribe Campo </t>
    </r>
    <r>
      <rPr>
        <sz val="11"/>
        <rFont val="Calibri"/>
        <family val="2"/>
        <scheme val="minor"/>
      </rPr>
      <t xml:space="preserve">Car. Harmony Hill No 5-86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8810</t>
    </r>
  </si>
  <si>
    <t>Sì la aerolinea cambia los horarios de vuelos ofrece reacomodación o bono por valor de tiquete</t>
  </si>
  <si>
    <t>Todos los servicios adicionales y complementarios</t>
  </si>
  <si>
    <t>Precio</t>
  </si>
  <si>
    <t>Detalle</t>
  </si>
  <si>
    <t>Adultos</t>
  </si>
  <si>
    <t>Menores de edad</t>
  </si>
  <si>
    <t>Extranjeros</t>
  </si>
  <si>
    <t>Pasaporte</t>
  </si>
  <si>
    <t>El trabajo de la agencia es garantizar el mejor precio posible y facilidades de compra</t>
  </si>
  <si>
    <t>y lo más importante elija siempre un hotel de acuerdo a sus gustos y capacidad económica</t>
  </si>
  <si>
    <t>si llega a tener alguna novedad en el destino, estamos para ayudarle</t>
  </si>
  <si>
    <t>para que disfrute del comienzo al final, no se guie solo por la tarifa aquí le ayudanos a elegir bien.</t>
  </si>
  <si>
    <t>CONDICIONES GENERALES</t>
  </si>
  <si>
    <t xml:space="preserve"> debidos soportes para que trámitemos la reprogramación ante la aérolinea y el hotel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</si>
  <si>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</si>
  <si>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</si>
  <si>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</si>
  <si>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MEDIO FAVORITO DE RECAUDO</t>
  </si>
  <si>
    <t>NOCHES</t>
  </si>
  <si>
    <t>HABITACIONES</t>
  </si>
  <si>
    <t>NACIMIENTO</t>
  </si>
  <si>
    <t>Doble</t>
  </si>
  <si>
    <t>Sencilla</t>
  </si>
  <si>
    <t>Triple</t>
  </si>
  <si>
    <t>Cuádruple</t>
  </si>
  <si>
    <t>Quíntuple</t>
  </si>
  <si>
    <t>Séxtuple</t>
  </si>
  <si>
    <t>COMPLEMENTO</t>
  </si>
  <si>
    <t>+</t>
  </si>
  <si>
    <t>NIÑO</t>
  </si>
  <si>
    <t>2 NIÑOS</t>
  </si>
  <si>
    <t>3 NIÑOS</t>
  </si>
  <si>
    <t>4 NIÑOS</t>
  </si>
  <si>
    <t>5 NIÑOS</t>
  </si>
  <si>
    <t>6 NIÑOS</t>
  </si>
  <si>
    <t>INFANTES</t>
  </si>
  <si>
    <t>INFANTE</t>
  </si>
  <si>
    <t>2 INFANTES</t>
  </si>
  <si>
    <t>3 INFANTES</t>
  </si>
  <si>
    <t>4 INFANTES</t>
  </si>
  <si>
    <t>5 INFANTES</t>
  </si>
  <si>
    <t>6 INFANTES</t>
  </si>
  <si>
    <t>Elaborado</t>
  </si>
  <si>
    <t>VUELO</t>
  </si>
  <si>
    <t>IDA</t>
  </si>
  <si>
    <t>REGRESO</t>
  </si>
  <si>
    <t>Subtotal</t>
  </si>
  <si>
    <t>HABITACION 2</t>
  </si>
  <si>
    <t>HABITACION 1</t>
  </si>
  <si>
    <t>NIT  901432441-7</t>
  </si>
  <si>
    <t xml:space="preserve">Cr 50A N 36 -20 Itagüí </t>
  </si>
  <si>
    <t>Tel 2778684</t>
  </si>
  <si>
    <t>Fecha Elaboracion</t>
  </si>
  <si>
    <t>Asesor</t>
  </si>
  <si>
    <t>Fecha de viaje</t>
  </si>
  <si>
    <t>Hotel</t>
  </si>
  <si>
    <t xml:space="preserve">AEROLINEA </t>
  </si>
  <si>
    <t>Código</t>
  </si>
  <si>
    <t xml:space="preserve">ESTE PLAN ES PROMOCIONAL NO PERMITE CAMBIOS NI REEMBOLSOS* </t>
  </si>
  <si>
    <t>*Permitidas las reprogramaciones con los comprobantes de causa mayor sujetos a aprobación por la aerolinea y el hotel</t>
  </si>
  <si>
    <t>LA CORONA GRUPO EMPRESARIAL NIT 901432441 AHORROS BANCOLOMBIA  015 0000 1506</t>
  </si>
  <si>
    <t>Impuestos</t>
  </si>
  <si>
    <t>Niños (2 a 11 años)</t>
  </si>
  <si>
    <t>Infantes &lt; 23 meses</t>
  </si>
  <si>
    <t>Otros servicios adicionales</t>
  </si>
  <si>
    <t>% Descuento</t>
  </si>
  <si>
    <t>Neto a pagar</t>
  </si>
  <si>
    <t>LA CORONA GRUPO EMPRESARIAL NIT 901 432 441 AHORROS BANCOLOMBIA  015 0000 1506</t>
  </si>
  <si>
    <t>LIQUIDACIÓN</t>
  </si>
  <si>
    <t>Alimentos/noche</t>
  </si>
  <si>
    <t>En caso de sobreventa el alojamiento será en un hotel similar o mejor al contratado</t>
  </si>
  <si>
    <t>si la aerolinea cambia los horarios de vuelos ofrece reacomodación o un bono por el valor del tiquete</t>
  </si>
  <si>
    <t>$ Unitario</t>
  </si>
  <si>
    <t>Total Descuento</t>
  </si>
  <si>
    <t>TOTAL IMPUESTOS</t>
  </si>
  <si>
    <t>Tarifa Base Comisionable</t>
  </si>
  <si>
    <t>HABITACION 3</t>
  </si>
  <si>
    <t>HABITACION 4</t>
  </si>
  <si>
    <t>HABITACION 5</t>
  </si>
  <si>
    <t>HABITACION 6</t>
  </si>
  <si>
    <t>HABITACION 7</t>
  </si>
  <si>
    <t>ACOMODACIÓN</t>
  </si>
  <si>
    <t>HOTEL</t>
  </si>
  <si>
    <t>Llevar ropa cómoda</t>
  </si>
  <si>
    <t>Recomendaciones</t>
  </si>
  <si>
    <t>hora de ingreso a la habitación</t>
  </si>
  <si>
    <t>Hora salida habitación</t>
  </si>
  <si>
    <t xml:space="preserve">ESTE COMPROBANTE DE VIAJE SE DEBE MOSTRAR JUNTO A UNA IDENTIFICACION OFICIAL </t>
  </si>
  <si>
    <t>VIGENTE, PARA RECLAMAR LOS SERVICIOS INDICADOS.</t>
  </si>
  <si>
    <t>Advertimos que la explotación y abuso sexual de menores de edad son considerados un delito grave sancionado</t>
  </si>
  <si>
    <t>Medellin</t>
  </si>
  <si>
    <t>Reciba un cordial saludo de Viajes La corona solicitamos amablemente la siguiente reserva</t>
  </si>
  <si>
    <t>N de Contacto</t>
  </si>
  <si>
    <t>Dirección</t>
  </si>
  <si>
    <t>Email</t>
  </si>
  <si>
    <t>Atentamente</t>
  </si>
  <si>
    <t>Habitacion</t>
  </si>
  <si>
    <t>Habitaciones</t>
  </si>
  <si>
    <r>
      <rPr>
        <b/>
        <sz val="11"/>
        <rFont val="Calibri"/>
        <family val="2"/>
        <scheme val="minor"/>
      </rPr>
      <t>Américas</t>
    </r>
    <r>
      <rPr>
        <sz val="11"/>
        <rFont val="Calibri"/>
        <family val="2"/>
        <scheme val="minor"/>
      </rPr>
      <t xml:space="preserve">  Av. 20 de Julio Las Américas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3506036007</t>
    </r>
  </si>
  <si>
    <r>
      <rPr>
        <b/>
        <sz val="11"/>
        <rFont val="Calibri"/>
        <family val="2"/>
        <scheme val="minor"/>
      </rPr>
      <t xml:space="preserve">Henry  </t>
    </r>
    <r>
      <rPr>
        <sz val="11"/>
        <rFont val="Calibri"/>
        <family val="2"/>
        <scheme val="minor"/>
      </rPr>
      <t xml:space="preserve">Av Las Américas # 4-84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</si>
  <si>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>Tiuna</t>
    </r>
    <r>
      <rPr>
        <sz val="11"/>
        <rFont val="Calibri"/>
        <family val="2"/>
        <scheme val="minor"/>
      </rPr>
      <t xml:space="preserve"> Av. Colombia No 4-31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5131351</t>
    </r>
  </si>
  <si>
    <r>
      <rPr>
        <b/>
        <sz val="11"/>
        <rFont val="Calibri"/>
        <family val="2"/>
        <scheme val="minor"/>
      </rPr>
      <t xml:space="preserve">Portofino </t>
    </r>
    <r>
      <rPr>
        <sz val="11"/>
        <rFont val="Calibri"/>
        <family val="2"/>
        <scheme val="minor"/>
      </rPr>
      <t xml:space="preserve"> Cra. 2 #1-141A 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</si>
  <si>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 xml:space="preserve">Arena Blanca </t>
    </r>
    <r>
      <rPr>
        <sz val="11"/>
        <rFont val="Calibri"/>
        <family val="2"/>
        <scheme val="minor"/>
      </rPr>
      <t xml:space="preserve">Calle 2 No. 1 - 51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5131199</t>
    </r>
  </si>
  <si>
    <r>
      <rPr>
        <b/>
        <sz val="11"/>
        <rFont val="Calibri"/>
        <family val="2"/>
        <scheme val="minor"/>
      </rPr>
      <t>Dorado</t>
    </r>
    <r>
      <rPr>
        <sz val="11"/>
        <rFont val="Calibri"/>
        <family val="2"/>
        <scheme val="minor"/>
      </rPr>
      <t xml:space="preserve"> Av. Colombia #1A-25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5124056</t>
    </r>
  </si>
  <si>
    <r>
      <rPr>
        <b/>
        <sz val="11"/>
        <rFont val="Calibri"/>
        <family val="2"/>
        <scheme val="minor"/>
      </rPr>
      <t xml:space="preserve">Sol Caribe Centro </t>
    </r>
    <r>
      <rPr>
        <sz val="11"/>
        <rFont val="Calibri"/>
        <family val="2"/>
        <scheme val="minor"/>
      </rPr>
      <t xml:space="preserve"> Calle 3 #18-61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 10</t>
    </r>
  </si>
  <si>
    <r>
      <rPr>
        <b/>
        <sz val="11"/>
        <rFont val="Calibri"/>
        <family val="2"/>
        <scheme val="minor"/>
      </rPr>
      <t>Sunrise</t>
    </r>
    <r>
      <rPr>
        <sz val="11"/>
        <rFont val="Calibri"/>
        <family val="2"/>
        <scheme val="minor"/>
      </rPr>
      <t xml:space="preserve"> Av Newball # 4-169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5123988</t>
    </r>
  </si>
  <si>
    <r>
      <rPr>
        <b/>
        <sz val="11"/>
        <rFont val="Calibri"/>
        <family val="2"/>
        <scheme val="minor"/>
      </rPr>
      <t>Lord Pierre</t>
    </r>
    <r>
      <rPr>
        <sz val="11"/>
        <rFont val="Calibri"/>
        <family val="2"/>
        <scheme val="minor"/>
      </rPr>
      <t xml:space="preserve"> Av. Colombia No 1B-106 </t>
    </r>
    <r>
      <rPr>
        <b/>
        <sz val="11"/>
        <rFont val="Calibri"/>
        <family val="2"/>
        <scheme val="minor"/>
      </rPr>
      <t xml:space="preserve">Tel </t>
    </r>
    <r>
      <rPr>
        <sz val="11"/>
        <rFont val="Calibri"/>
        <family val="2"/>
        <scheme val="minor"/>
      </rPr>
      <t>3164540603</t>
    </r>
  </si>
  <si>
    <r>
      <rPr>
        <b/>
        <sz val="11"/>
        <rFont val="Calibri"/>
        <family val="2"/>
        <scheme val="minor"/>
      </rPr>
      <t>Verdemar</t>
    </r>
    <r>
      <rPr>
        <sz val="11"/>
        <rFont val="Calibri"/>
        <family val="2"/>
        <scheme val="minor"/>
      </rPr>
      <t xml:space="preserve"> Cra. 4 #2-37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5123498</t>
    </r>
  </si>
  <si>
    <r>
      <rPr>
        <b/>
        <sz val="11"/>
        <rFont val="Calibri"/>
        <family val="2"/>
        <scheme val="minor"/>
      </rPr>
      <t>Casablanca</t>
    </r>
    <r>
      <rPr>
        <sz val="11"/>
        <rFont val="Calibri"/>
        <family val="2"/>
        <scheme val="minor"/>
      </rPr>
      <t xml:space="preserve"> Av Colombia N 3-59 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5124115</t>
    </r>
  </si>
  <si>
    <r>
      <rPr>
        <b/>
        <sz val="11"/>
        <rFont val="Calibri"/>
        <family val="2"/>
        <scheme val="minor"/>
      </rPr>
      <t>Calypso</t>
    </r>
    <r>
      <rPr>
        <sz val="11"/>
        <rFont val="Calibri"/>
        <family val="2"/>
        <scheme val="minor"/>
      </rPr>
      <t xml:space="preserve"> Av. La Playa Esquina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>(8) 5123842</t>
    </r>
  </si>
  <si>
    <r>
      <rPr>
        <b/>
        <sz val="11"/>
        <rFont val="Calibri"/>
        <family val="2"/>
        <scheme val="minor"/>
      </rPr>
      <t xml:space="preserve">Bahìa Sardina </t>
    </r>
    <r>
      <rPr>
        <sz val="11"/>
        <rFont val="Calibri"/>
        <family val="2"/>
        <scheme val="minor"/>
      </rPr>
      <t xml:space="preserve">Av. Colombia #5A-29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5124783</t>
    </r>
  </si>
  <si>
    <t>HABITACION 8</t>
  </si>
  <si>
    <t>HABITACION 9</t>
  </si>
  <si>
    <t>HABITACION 10</t>
  </si>
  <si>
    <t>Mariana Quintero</t>
  </si>
  <si>
    <t>PLAN / HOTEL</t>
  </si>
  <si>
    <t>FECHA DE RESERVA</t>
  </si>
  <si>
    <t>ABONO / FECHA</t>
  </si>
  <si>
    <t>SALDO</t>
  </si>
  <si>
    <t>ASESOR</t>
  </si>
  <si>
    <t>OBSERVACIONES</t>
  </si>
  <si>
    <t>Nacimiento</t>
  </si>
  <si>
    <t>TIPO DOC</t>
  </si>
  <si>
    <t>tipo de pax</t>
  </si>
  <si>
    <t>Cédula</t>
  </si>
  <si>
    <t>Adulto</t>
  </si>
  <si>
    <t>Niño</t>
  </si>
  <si>
    <t>Infante</t>
  </si>
  <si>
    <t xml:space="preserve">Tarjeta de identidad </t>
  </si>
  <si>
    <t>Cédula de extranjería</t>
  </si>
  <si>
    <t>Registro civil de nacimiento</t>
  </si>
  <si>
    <t>DNI</t>
  </si>
  <si>
    <t>(PAM) Desayunos y cenas</t>
  </si>
  <si>
    <t>AEROLINEAS COMBINADAS</t>
  </si>
  <si>
    <t>Doble / Triple</t>
  </si>
  <si>
    <t>Múltiple</t>
  </si>
  <si>
    <t>DETALLE</t>
  </si>
  <si>
    <t>CANTIDAD</t>
  </si>
  <si>
    <t>PRECIO</t>
  </si>
  <si>
    <t>¿A QUIEN LE VAMOS A FACTURAR?</t>
  </si>
  <si>
    <t>►Escriba aquí a quien le facturamos</t>
  </si>
  <si>
    <t>Decameron</t>
  </si>
  <si>
    <r>
      <t>Isla Bonita</t>
    </r>
    <r>
      <rPr>
        <sz val="11"/>
        <rFont val="Calibri"/>
        <family val="2"/>
        <scheme val="minor"/>
      </rPr>
      <t xml:space="preserve"> Calle 3ra # 5 - 31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321 828 3292</t>
    </r>
  </si>
  <si>
    <t>.</t>
  </si>
  <si>
    <t>Elegir Hotel</t>
  </si>
  <si>
    <t>Septuple</t>
  </si>
  <si>
    <t>Selección para adulto con niño y aleatorias</t>
  </si>
  <si>
    <t>RNT 96189</t>
  </si>
  <si>
    <t>Enviar servicios al número</t>
  </si>
  <si>
    <r>
      <rPr>
        <b/>
        <sz val="11"/>
        <color theme="1"/>
        <rFont val="Calibri"/>
        <family val="2"/>
        <scheme val="minor"/>
      </rPr>
      <t>3 Casitas</t>
    </r>
    <r>
      <rPr>
        <sz val="11"/>
        <color theme="1"/>
        <rFont val="Calibri"/>
        <family val="2"/>
        <scheme val="minor"/>
      </rPr>
      <t xml:space="preserve"> Av. Colombia #1-60 </t>
    </r>
  </si>
  <si>
    <t>Fecha límite depósito inicial</t>
  </si>
  <si>
    <t>CONSIGNACIONES FUERA DE ANTIOQUIA SUMAR 14MIL DE  GASTO BANCARIO</t>
  </si>
  <si>
    <t>No incluye ELEGIR</t>
  </si>
  <si>
    <r>
      <rPr>
        <b/>
        <sz val="11"/>
        <color theme="1"/>
        <rFont val="Calibri"/>
        <family val="2"/>
        <scheme val="minor"/>
      </rPr>
      <t>No incluye:</t>
    </r>
    <r>
      <rPr>
        <sz val="11"/>
        <color theme="1"/>
        <rFont val="Calibri"/>
        <family val="2"/>
        <scheme val="minor"/>
      </rPr>
      <t xml:space="preserve"> Tarjeta de ingreso a la Isla ($118.700), Seguro hotelero y gastos no específicados</t>
    </r>
  </si>
  <si>
    <t>Apartamento sin alimentación</t>
  </si>
  <si>
    <t>empleado</t>
  </si>
  <si>
    <t>INCLUYE:</t>
  </si>
  <si>
    <t>ELEGIR ALIMENTACION</t>
  </si>
  <si>
    <t>Jefferson Gaviria</t>
  </si>
  <si>
    <t>ELEGIR COUNTER</t>
  </si>
  <si>
    <r>
      <rPr>
        <b/>
        <sz val="11"/>
        <color theme="1"/>
        <rFont val="Calibri"/>
        <family val="2"/>
        <scheme val="minor"/>
      </rPr>
      <t xml:space="preserve">No incluye: </t>
    </r>
    <r>
      <rPr>
        <sz val="11"/>
        <color theme="1"/>
        <rFont val="Calibri"/>
        <family val="2"/>
        <scheme val="minor"/>
      </rPr>
      <t>Tarjeta de ingreso a la Isla ($118.700), gastos bancarios y no especifìcados</t>
    </r>
  </si>
  <si>
    <t>Alojamiento con alimentación tipo:</t>
  </si>
  <si>
    <t>Aerolinea</t>
  </si>
  <si>
    <r>
      <rPr>
        <b/>
        <sz val="8"/>
        <rFont val="Calibri"/>
        <family val="2"/>
        <scheme val="minor"/>
      </rPr>
      <t xml:space="preserve">Equipaje </t>
    </r>
    <r>
      <rPr>
        <sz val="8"/>
        <rFont val="Calibri"/>
        <family val="2"/>
        <scheme val="minor"/>
      </rPr>
      <t>10kg (40x30x25cm)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</si>
  <si>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8kg (55x35x20cm)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</si>
  <si>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10kg y una de 20kg por pareja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</si>
  <si>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+ 10kg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</si>
  <si>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+ 8kg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</si>
  <si>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de bodega 1 solo trayecto 20kg</t>
    </r>
  </si>
  <si>
    <r>
      <rPr>
        <b/>
        <sz val="10"/>
        <color theme="1"/>
        <rFont val="Cabin"/>
        <family val="2"/>
      </rPr>
      <t xml:space="preserve">Equipaje </t>
    </r>
    <r>
      <rPr>
        <sz val="10"/>
        <color theme="1"/>
        <rFont val="Cabin"/>
        <family val="2"/>
      </rPr>
      <t>10kg (40x30x25cm)</t>
    </r>
  </si>
  <si>
    <t>Sillas Ida juntos regreso no</t>
  </si>
  <si>
    <t>Sillas Aleatorias por sistema</t>
  </si>
  <si>
    <t>Sillas Juntos ida y regreso</t>
  </si>
  <si>
    <t>Sillas Regreso juntos</t>
  </si>
  <si>
    <r>
      <rPr>
        <b/>
        <sz val="10"/>
        <color theme="1"/>
        <rFont val="Cabin"/>
        <family val="2"/>
      </rPr>
      <t xml:space="preserve">Sillas </t>
    </r>
    <r>
      <rPr>
        <sz val="10"/>
        <color theme="1"/>
        <rFont val="Cabin"/>
        <family val="2"/>
      </rPr>
      <t>Aleatorias por sistema</t>
    </r>
  </si>
  <si>
    <r>
      <rPr>
        <b/>
        <sz val="11"/>
        <color theme="1"/>
        <rFont val="Calibri"/>
        <family val="2"/>
        <scheme val="minor"/>
      </rPr>
      <t>Koray</t>
    </r>
    <r>
      <rPr>
        <sz val="11"/>
        <color theme="1"/>
        <rFont val="Calibri"/>
        <family val="2"/>
        <scheme val="minor"/>
      </rPr>
      <t xml:space="preserve"> km 4, Cra 20 No. 17-105</t>
    </r>
  </si>
  <si>
    <t>Posada Sin alimentación</t>
  </si>
  <si>
    <r>
      <t>Be Hotel</t>
    </r>
    <r>
      <rPr>
        <sz val="11"/>
        <rFont val="Calibri"/>
        <family val="2"/>
        <scheme val="minor"/>
      </rPr>
      <t xml:space="preserve"> Carrera 1b #267</t>
    </r>
  </si>
  <si>
    <t>Gisela Bastidas</t>
  </si>
  <si>
    <t xml:space="preserve">si atraviesa una situación de causa mayor y no puede viajar notificarnos con los </t>
  </si>
  <si>
    <t>►►</t>
  </si>
  <si>
    <r>
      <t xml:space="preserve">Caribbean Corals by Portofino </t>
    </r>
    <r>
      <rPr>
        <sz val="11"/>
        <rFont val="Calibri"/>
        <family val="2"/>
        <scheme val="minor"/>
      </rPr>
      <t>Calle 17 #3-9</t>
    </r>
    <r>
      <rPr>
        <b/>
        <sz val="11"/>
        <rFont val="Calibri"/>
        <family val="2"/>
        <scheme val="minor"/>
      </rPr>
      <t xml:space="preserve"> Tel</t>
    </r>
    <r>
      <rPr>
        <sz val="11"/>
        <rFont val="Calibri"/>
        <family val="2"/>
        <scheme val="minor"/>
      </rPr>
      <t xml:space="preserve">  317 3862709</t>
    </r>
  </si>
  <si>
    <t>ESTA RESERVA SE CANCELA EL DIA</t>
  </si>
  <si>
    <t>CON PENALIDAD DEL 100%</t>
  </si>
  <si>
    <t>Esta reserva es no reembolsable y los cambios generan costos</t>
  </si>
  <si>
    <t>ENTRADA</t>
  </si>
  <si>
    <t>SALIDA</t>
  </si>
  <si>
    <t>penalmente Ley 679 2001 Rnt 96189</t>
  </si>
  <si>
    <t>Check in</t>
  </si>
  <si>
    <t>Check out</t>
  </si>
  <si>
    <t>Noches</t>
  </si>
  <si>
    <t>Sin tour</t>
  </si>
  <si>
    <t>Xcaret Plus con transfer</t>
  </si>
  <si>
    <t>Chichen Itzá</t>
  </si>
  <si>
    <t>DESDE RIONEGRO</t>
  </si>
  <si>
    <t>DESDE BOGOTÁ</t>
  </si>
  <si>
    <t>DESDE CALI</t>
  </si>
  <si>
    <t>DESDE PEREIRA</t>
  </si>
  <si>
    <t>DESDE CARTAGENA</t>
  </si>
  <si>
    <t>DESDE BUCARAMANGA</t>
  </si>
  <si>
    <t>DESDE CUCUTÁ</t>
  </si>
  <si>
    <t>DESDE SANTA MARTA</t>
  </si>
  <si>
    <t>DESDE ARMENIA</t>
  </si>
  <si>
    <r>
      <t xml:space="preserve">Pasaporte vigente y diligenciar </t>
    </r>
    <r>
      <rPr>
        <sz val="11"/>
        <color rgb="FFFF0000"/>
        <rFont val="Calibri"/>
        <family val="2"/>
        <scheme val="minor"/>
      </rPr>
      <t>https://migracioncolombia.gov.co/</t>
    </r>
    <r>
      <rPr>
        <b/>
        <sz val="11"/>
        <color rgb="FFFF0000"/>
        <rFont val="Calibri"/>
        <family val="2"/>
        <scheme val="minor"/>
      </rPr>
      <t>check-mig</t>
    </r>
  </si>
  <si>
    <t>Adicional llevar permiso notariado si no viaja con sus 2 padres.</t>
  </si>
  <si>
    <t>Pasaporte y visa según su nacionalidad.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</si>
  <si>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Al llegar a México recibirá una tarjeta migratoria que </t>
    </r>
    <r>
      <rPr>
        <b/>
        <sz val="10"/>
        <color theme="1"/>
        <rFont val="Calibri"/>
        <family val="2"/>
        <scheme val="minor"/>
      </rPr>
      <t>debe conservar durante todo su viaje</t>
    </r>
  </si>
  <si>
    <t>TIPO DE HABITACIÓN 1</t>
  </si>
  <si>
    <t>Nombres y Apellidos</t>
  </si>
  <si>
    <t>Expedido</t>
  </si>
  <si>
    <t>Vence</t>
  </si>
  <si>
    <t>TIPO DE HABITACIÓN 2</t>
  </si>
  <si>
    <t>TIPO DE HABITACIÓN 3</t>
  </si>
  <si>
    <t>TIPO DE HABITACIÓN 4</t>
  </si>
  <si>
    <t>TIPO DE HABITACIÓN 5</t>
  </si>
  <si>
    <t>TIPO DE HABITACIÓN 6</t>
  </si>
  <si>
    <t>TIPO DE HABITACIÓN 7</t>
  </si>
  <si>
    <t>TIPO DE HABITACIÓN 8</t>
  </si>
  <si>
    <t>TIPO DE HABITACIÓN 9</t>
  </si>
  <si>
    <t>TIPO DE HABITACIÓN 10</t>
  </si>
  <si>
    <t>NOMBRES Y APELLIDOS</t>
  </si>
  <si>
    <t>CEDULA</t>
  </si>
  <si>
    <t>PASAPORTE</t>
  </si>
  <si>
    <t>EXP</t>
  </si>
  <si>
    <t>VENCIMIENTO</t>
  </si>
  <si>
    <t>Patricia Jaramillo</t>
  </si>
  <si>
    <t>CANCELACION PENALIDAD 100% EL DIA:</t>
  </si>
  <si>
    <t xml:space="preserve"> </t>
  </si>
  <si>
    <t>POLITICAS DE CANCELACIÓN</t>
  </si>
  <si>
    <t>SOLICITUD DE TOURS</t>
  </si>
  <si>
    <t>N de Contacto (+57)</t>
  </si>
  <si>
    <t>Tour</t>
  </si>
  <si>
    <t>Recogida</t>
  </si>
  <si>
    <t>Fecha de Servicio</t>
  </si>
  <si>
    <t>en recogida le marca si o no</t>
  </si>
  <si>
    <t>Fecha de servicio</t>
  </si>
  <si>
    <t>Marcar la fecha</t>
  </si>
  <si>
    <t>N°</t>
  </si>
  <si>
    <t>Nacimineto</t>
  </si>
  <si>
    <t>Expedicion</t>
  </si>
  <si>
    <t>Vencimineto</t>
  </si>
  <si>
    <t>DIRECCION</t>
  </si>
  <si>
    <t>TELEFONO</t>
  </si>
  <si>
    <t>Tu equipaje</t>
  </si>
  <si>
    <t>Fecha del tour</t>
  </si>
  <si>
    <t>Hora de Recogida</t>
  </si>
  <si>
    <t>Lugar de Recogida</t>
  </si>
  <si>
    <t>Ser puntual</t>
  </si>
  <si>
    <t>Lleva efectivo para pagar tus compras</t>
  </si>
  <si>
    <t>llevar tenis o zapatos de agua</t>
  </si>
  <si>
    <t>Instrucciones Tour</t>
  </si>
  <si>
    <t>Estar pendiente del guia y el operador en todo momento</t>
  </si>
  <si>
    <t>Estar en la entrada del hotel entre 10 y 15 minutos antes de la hora programada de recogida</t>
  </si>
  <si>
    <t>Nota:</t>
  </si>
  <si>
    <t>Si pierdes el tour no será reembolsado ni reprogramado llega temprano</t>
  </si>
  <si>
    <t>Los servicios no son cambiables, reembolsables ni endosables</t>
  </si>
  <si>
    <t>Si pierdes el tour, este no puede ser reprogramado</t>
  </si>
  <si>
    <t>Advertimos que la explotación y abuso sexual de menores de edad son considerados</t>
  </si>
  <si>
    <t xml:space="preserve">un delito grave sancionado penalmente Ley 679 2001  -  RNT 96189 </t>
  </si>
  <si>
    <t>MANUAL</t>
  </si>
  <si>
    <t xml:space="preserve">Nombre del Hotel </t>
  </si>
  <si>
    <t xml:space="preserve">  </t>
  </si>
  <si>
    <t>Tel (4) 322 2703</t>
  </si>
  <si>
    <t>Traslados aeropuerto hotel aeropuerto en Republica</t>
  </si>
  <si>
    <t>Isla Saona</t>
  </si>
  <si>
    <t>Buggies</t>
  </si>
  <si>
    <r>
      <rPr>
        <b/>
        <sz val="10"/>
        <rFont val="Calibri"/>
        <family val="2"/>
        <scheme val="minor"/>
      </rPr>
      <t xml:space="preserve">No incluye: </t>
    </r>
    <r>
      <rPr>
        <sz val="10"/>
        <rFont val="Calibri"/>
        <family val="2"/>
        <scheme val="minor"/>
      </rPr>
      <t>10 usd de impuesto turistico en destino</t>
    </r>
  </si>
  <si>
    <t>t1</t>
  </si>
  <si>
    <t>t2</t>
  </si>
  <si>
    <t>t3</t>
  </si>
  <si>
    <t>Viajes La Corona</t>
  </si>
  <si>
    <t>Escapate y volemos</t>
  </si>
  <si>
    <t>Cannan de viajes</t>
  </si>
  <si>
    <t>Latin American Tours</t>
  </si>
  <si>
    <t>My Family Travel</t>
  </si>
  <si>
    <t>SR TRAVEL</t>
  </si>
  <si>
    <t>Caribeñita Tours</t>
  </si>
  <si>
    <t>Somos Viajeros</t>
  </si>
  <si>
    <t>Johana Jaimes</t>
  </si>
  <si>
    <t>Newtrip</t>
  </si>
  <si>
    <t>Samara Alvarez</t>
  </si>
  <si>
    <t>Ng Turismo</t>
  </si>
  <si>
    <t>Duvan Rueda</t>
  </si>
  <si>
    <t>Paisaport</t>
  </si>
  <si>
    <t>Alex Silva</t>
  </si>
  <si>
    <t>Manantial de viajes</t>
  </si>
  <si>
    <t>Ana Idalia Vasquez</t>
  </si>
  <si>
    <t>Engil</t>
  </si>
  <si>
    <t>Catalina Tobon</t>
  </si>
  <si>
    <t>Frape Tours</t>
  </si>
  <si>
    <t>Alejandro Guarnizo</t>
  </si>
  <si>
    <t>Imperial Travel</t>
  </si>
  <si>
    <t>Cindy Franco</t>
  </si>
  <si>
    <t>Foretours</t>
  </si>
  <si>
    <t>Cindy Villa</t>
  </si>
  <si>
    <t>Elite Travel</t>
  </si>
  <si>
    <t>Estefania Arango</t>
  </si>
  <si>
    <t>Mi Tierra</t>
  </si>
  <si>
    <t>Estefania Ochoa</t>
  </si>
  <si>
    <t>The Best</t>
  </si>
  <si>
    <t>Francy Alzate</t>
  </si>
  <si>
    <t>Travel House</t>
  </si>
  <si>
    <t>Adriana Parra</t>
  </si>
  <si>
    <t>Viajes Elite</t>
  </si>
  <si>
    <t>Cenelly Garcia</t>
  </si>
  <si>
    <t>Viajemos NG</t>
  </si>
  <si>
    <t>Adriana Baena</t>
  </si>
  <si>
    <t>VIAJES ENGIL</t>
  </si>
  <si>
    <t>Adriana Bustamante</t>
  </si>
  <si>
    <t>Viajes Mi tierra</t>
  </si>
  <si>
    <t>Adriana Herrera</t>
  </si>
  <si>
    <t>5 CONTINENTES</t>
  </si>
  <si>
    <t>Adriana Martinez</t>
  </si>
  <si>
    <t>A pasiar pues</t>
  </si>
  <si>
    <t>Adriana Rincón</t>
  </si>
  <si>
    <t>A PASIAR SE DIJO</t>
  </si>
  <si>
    <t>Ady Quesada</t>
  </si>
  <si>
    <t>A VIAJAR</t>
  </si>
  <si>
    <t>Alejandra Tangarife</t>
  </si>
  <si>
    <t>A VIAJAR PUES</t>
  </si>
  <si>
    <t>Alejandro Angel</t>
  </si>
  <si>
    <t>Agencia de viajes Puerta del Sol</t>
  </si>
  <si>
    <t>Alejandro Muñoz</t>
  </si>
  <si>
    <t>Amanecer viajes y turismo</t>
  </si>
  <si>
    <t>Alex Rojas</t>
  </si>
  <si>
    <t>Antares Viajes</t>
  </si>
  <si>
    <t>Ana Castañeda</t>
  </si>
  <si>
    <t>Apolo Viajes y Turismo</t>
  </si>
  <si>
    <t>Ana Ramos</t>
  </si>
  <si>
    <t>Arranque pues</t>
  </si>
  <si>
    <t>Andrea Bedoya</t>
  </si>
  <si>
    <t>Atalanta viajes</t>
  </si>
  <si>
    <t>Andrea Durango</t>
  </si>
  <si>
    <t>Avioa</t>
  </si>
  <si>
    <t>Andrea Oquendo</t>
  </si>
  <si>
    <t>Blue Sea</t>
  </si>
  <si>
    <t>Andrea Torres</t>
  </si>
  <si>
    <t>Bonaire</t>
  </si>
  <si>
    <t>Andres Usuga</t>
  </si>
  <si>
    <t>BPL TRAVEL</t>
  </si>
  <si>
    <t>Astrid Velasquez</t>
  </si>
  <si>
    <t>Coláereo</t>
  </si>
  <si>
    <t>Augusto Mesa</t>
  </si>
  <si>
    <t>Copatravel</t>
  </si>
  <si>
    <t>Beatriz Fonnegra</t>
  </si>
  <si>
    <t>Country Tours</t>
  </si>
  <si>
    <t>Carlos Torres</t>
  </si>
  <si>
    <t>Crazy Tours</t>
  </si>
  <si>
    <t>Catalina Botero</t>
  </si>
  <si>
    <t>DG y Turismo</t>
  </si>
  <si>
    <t>Claudia Florez</t>
  </si>
  <si>
    <t>Eagle Tours</t>
  </si>
  <si>
    <t>Claudia Roldan</t>
  </si>
  <si>
    <t>El Ensueño</t>
  </si>
  <si>
    <t>Cristina Sierra</t>
  </si>
  <si>
    <t>Emantours</t>
  </si>
  <si>
    <t>David Ramirez</t>
  </si>
  <si>
    <t>Empacando y Viajando</t>
  </si>
  <si>
    <t>Deisy Grisales</t>
  </si>
  <si>
    <t>En modo avion</t>
  </si>
  <si>
    <t>Diana Gomez</t>
  </si>
  <si>
    <t>Entre Mares</t>
  </si>
  <si>
    <t>Diana Moncada</t>
  </si>
  <si>
    <t>Flyworld</t>
  </si>
  <si>
    <t>Diana Toro</t>
  </si>
  <si>
    <t>Gestur</t>
  </si>
  <si>
    <t>Dora Gomez</t>
  </si>
  <si>
    <t>Glow Tour</t>
  </si>
  <si>
    <t>Doris Munera</t>
  </si>
  <si>
    <t>Grupo Ensueño</t>
  </si>
  <si>
    <t>Edwar Vargas</t>
  </si>
  <si>
    <t>Je Travel</t>
  </si>
  <si>
    <t>Gloria Atehortua</t>
  </si>
  <si>
    <t>Kocun Tours</t>
  </si>
  <si>
    <t>Gloria Moncada</t>
  </si>
  <si>
    <t>La Roca Turismo y Eventos</t>
  </si>
  <si>
    <t>Guido Martinez</t>
  </si>
  <si>
    <t>Link Travel</t>
  </si>
  <si>
    <t>Gustavo Higuita</t>
  </si>
  <si>
    <t>Loyalty</t>
  </si>
  <si>
    <t>Helida Valencia</t>
  </si>
  <si>
    <t>Mar y Luna</t>
  </si>
  <si>
    <t>Henry Grisales</t>
  </si>
  <si>
    <t>Marfac</t>
  </si>
  <si>
    <t>Henry Gutierrez</t>
  </si>
  <si>
    <t>Melytours</t>
  </si>
  <si>
    <t>Henry Mesa</t>
  </si>
  <si>
    <t>Modo Avión</t>
  </si>
  <si>
    <t>Jackeline Usuga</t>
  </si>
  <si>
    <t>Munditours</t>
  </si>
  <si>
    <t>Jenny Nieves</t>
  </si>
  <si>
    <t>Playa Blanca</t>
  </si>
  <si>
    <t>Jorge Garcia</t>
  </si>
  <si>
    <t>Playa Brisa y mar</t>
  </si>
  <si>
    <t>Jose Guarnizo</t>
  </si>
  <si>
    <t>Puerta del Sol</t>
  </si>
  <si>
    <t>Juan Carlos Diez</t>
  </si>
  <si>
    <t>Rendotours</t>
  </si>
  <si>
    <t>Juan Carmona</t>
  </si>
  <si>
    <t>Sarosuratours</t>
  </si>
  <si>
    <t>Juan Morales</t>
  </si>
  <si>
    <t>Servitours</t>
  </si>
  <si>
    <t>Laura Ospina</t>
  </si>
  <si>
    <t>Solutours</t>
  </si>
  <si>
    <t>Leidy Gomez</t>
  </si>
  <si>
    <t>Sony Tours</t>
  </si>
  <si>
    <t>Lina Mesa</t>
  </si>
  <si>
    <t>Sumando Destinos</t>
  </si>
  <si>
    <t>Lina Rendón</t>
  </si>
  <si>
    <t>Tiempo de viaje</t>
  </si>
  <si>
    <t>Maria Bedoya</t>
  </si>
  <si>
    <t>Travel Plus</t>
  </si>
  <si>
    <t>Maria Gil</t>
  </si>
  <si>
    <t>Turismo ADA</t>
  </si>
  <si>
    <t>Marta Posada</t>
  </si>
  <si>
    <t>Turismo Playa Blanca</t>
  </si>
  <si>
    <t>Maryory Herrera</t>
  </si>
  <si>
    <t>Turismo Polaris</t>
  </si>
  <si>
    <t>Monica Franco</t>
  </si>
  <si>
    <t>Turisyasmid</t>
  </si>
  <si>
    <t>Natalia Arias</t>
  </si>
  <si>
    <t>Universo Turístico</t>
  </si>
  <si>
    <t>Nelson Suarez</t>
  </si>
  <si>
    <t>Vacaciones en línea</t>
  </si>
  <si>
    <t>Neyi Velez</t>
  </si>
  <si>
    <t>Vanegastours</t>
  </si>
  <si>
    <t>Nilson Florez</t>
  </si>
  <si>
    <t>Verytours</t>
  </si>
  <si>
    <t>Sandra Calderon</t>
  </si>
  <si>
    <t>Viagem</t>
  </si>
  <si>
    <t>Sara Restrepo</t>
  </si>
  <si>
    <t>Viajando Ando</t>
  </si>
  <si>
    <t>Sara Rios</t>
  </si>
  <si>
    <t>Viajar Mi Pasión</t>
  </si>
  <si>
    <t>Shirley Monsalve</t>
  </si>
  <si>
    <t>Viaje Programado</t>
  </si>
  <si>
    <t>Stefany Ochoa</t>
  </si>
  <si>
    <t>Viajes City Tour</t>
  </si>
  <si>
    <t>Viviana Ramirez</t>
  </si>
  <si>
    <t>Viajes Gaia</t>
  </si>
  <si>
    <t>Yeny Nieves</t>
  </si>
  <si>
    <t>Viajes Genesis</t>
  </si>
  <si>
    <t>Viajes La Amistad</t>
  </si>
  <si>
    <t>Viajes Multidestinos</t>
  </si>
  <si>
    <t>Viajes Online</t>
  </si>
  <si>
    <t>Viajes Programado</t>
  </si>
  <si>
    <t>Viajes sueños y aventuras</t>
  </si>
  <si>
    <t>Viajes y Aventuras</t>
  </si>
  <si>
    <t>Viajes y paisajes</t>
  </si>
  <si>
    <t>Wonderland Dreams</t>
  </si>
  <si>
    <t>Oceánica de Turismo</t>
  </si>
  <si>
    <t>Santo Domingo</t>
  </si>
  <si>
    <t>Niños 5 a 10</t>
  </si>
  <si>
    <t>Niños 0 a 4</t>
  </si>
  <si>
    <t>Subtotal USD</t>
  </si>
  <si>
    <t>Subtotal pesos</t>
  </si>
  <si>
    <t>Transfer</t>
  </si>
  <si>
    <t>TRM COP</t>
  </si>
  <si>
    <t>NOTA DEL BUGGIE</t>
  </si>
  <si>
    <t>1 Buggie para 2 personas vale 80usd</t>
  </si>
  <si>
    <t>1 Buggiepor persona sola 60usd</t>
  </si>
  <si>
    <t>Catamaran Partyboat</t>
  </si>
  <si>
    <t>Parasailing</t>
  </si>
  <si>
    <t>NOTA DEL PARASAILING</t>
  </si>
  <si>
    <t>SOLO 95</t>
  </si>
  <si>
    <t>PAREJA 110</t>
  </si>
  <si>
    <t>Buceo en punta cana</t>
  </si>
  <si>
    <t>La Hacienda</t>
  </si>
  <si>
    <t>Scape Park</t>
  </si>
  <si>
    <t>y de 0 a 6 gratis</t>
  </si>
  <si>
    <t>scape park de 6 a 12 69usd</t>
  </si>
  <si>
    <t xml:space="preserve">     SNORKELING</t>
  </si>
  <si>
    <t>Isla Catalina Snorkeling</t>
  </si>
  <si>
    <t>Seaquarium</t>
  </si>
  <si>
    <t>4 Horas</t>
  </si>
  <si>
    <t>Haitises</t>
  </si>
  <si>
    <t>Samana y Cayo Levantado</t>
  </si>
  <si>
    <t>Isla Catalina Altos de chavon</t>
  </si>
  <si>
    <t>Higuey Altos de Chavon</t>
  </si>
  <si>
    <t>Scuba Doo</t>
  </si>
  <si>
    <t>CARIBBEAN PIRATES</t>
  </si>
  <si>
    <r>
      <t xml:space="preserve">REQUISITOS DE VIAJE DILIGENCIAR:  </t>
    </r>
    <r>
      <rPr>
        <b/>
        <sz val="11"/>
        <color rgb="FFFF0000"/>
        <rFont val="Calibri"/>
        <family val="2"/>
        <scheme val="minor"/>
      </rPr>
      <t>https://eticket.migracion.gob.do/</t>
    </r>
  </si>
  <si>
    <t>Neta►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</si>
</sst>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44" formatCode="_-&quot;$&quot;\ * #,##0.00_-;\-&quot;$&quot;\ * #,##0.00_-;_-&quot;$&quot;\ * &quot;-&quot;??_-;_-@_-"/>
    <numFmt numFmtId="164" formatCode="[$-F800]dddd\,\ mmmm\ dd\,\ yyyy"/>
    <numFmt numFmtId="165" formatCode="&quot;$&quot;\ #,##0"/>
    <numFmt numFmtId="166" formatCode="[$-240A]d&quot; de &quot;mmmm&quot; de &quot;yyyy;@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bin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bin"/>
      <family val="2"/>
    </font>
    <font>
      <b/>
      <sz val="11"/>
      <name val="Calibri"/>
      <family val="2"/>
      <scheme val="minor"/>
    </font>
    <font>
      <sz val="9"/>
      <color theme="1"/>
      <name val="Cabin"/>
      <family val="2"/>
    </font>
    <font>
      <b/>
      <sz val="9"/>
      <color theme="1"/>
      <name val="Cabi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bin"/>
      <family val="2"/>
    </font>
    <font>
      <sz val="9"/>
      <color theme="1"/>
      <name val="Cabin"/>
      <family val="2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i/>
      <sz val="10"/>
      <color theme="1"/>
      <name val="Cabin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4"/>
      <color theme="1"/>
      <name val="Cabin"/>
      <family val="2"/>
    </font>
    <font>
      <sz val="10"/>
      <color theme="1"/>
      <name val="Calibri"/>
      <family val="2"/>
      <scheme val="minor"/>
    </font>
    <font>
      <b/>
      <sz val="10"/>
      <color theme="0"/>
      <name val="Cabin"/>
      <family val="2"/>
    </font>
    <font>
      <sz val="8"/>
      <color theme="1"/>
      <name val="Cabin"/>
      <family val="2"/>
    </font>
    <font>
      <b/>
      <sz val="8"/>
      <color theme="1"/>
      <name val="Cabin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bin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bin"/>
      <family val="2"/>
    </font>
    <font>
      <sz val="9"/>
      <name val="Calibri"/>
      <family val="2"/>
      <scheme val="minor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b/>
      <sz val="8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bin"/>
      <family val="2"/>
    </font>
    <font>
      <sz val="11"/>
      <color rgb="FFFF0000"/>
      <name val="Calibri"/>
      <family val="2"/>
      <scheme val="minor"/>
    </font>
    <font>
      <b/>
      <sz val="8"/>
      <color rgb="FF002060"/>
      <name val="Cabin"/>
      <family val="2"/>
    </font>
    <font>
      <sz val="11"/>
      <color theme="3"/>
      <name val="Calibri"/>
      <family val="2"/>
      <scheme val="minor"/>
    </font>
    <font>
      <sz val="8"/>
      <color rgb="FF002060"/>
      <name val="Cabin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2060"/>
      <name val="Cabin"/>
      <family val="2"/>
    </font>
    <font>
      <sz val="11"/>
      <name val="Cabin"/>
      <family val="2"/>
    </font>
    <font>
      <sz val="10"/>
      <name val="Cabin"/>
      <family val="2"/>
    </font>
    <font>
      <sz val="10"/>
      <color theme="3"/>
      <name val="Cabin"/>
      <family val="2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44" fontId="48" fillId="0" borderId="0" applyFont="0" applyFill="0" applyBorder="0" applyAlignment="0" applyProtection="0"/>
  </cellStyleXfs>
  <cellXfs count="408">
    <xf numFmtId="0" fontId="0" fillId="0" borderId="0" xfId="0"/>
    <xf numFmtId="0" fontId="4" fillId="2" borderId="0" xfId="0" applyFont="1" applyFill="1" applyBorder="1" applyProtection="1"/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165" fontId="13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10" fillId="2" borderId="0" xfId="0" applyFont="1" applyFill="1" applyBorder="1"/>
    <xf numFmtId="1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2" borderId="0" xfId="0" applyFont="1" applyFill="1"/>
    <xf numFmtId="20" fontId="13" fillId="5" borderId="0" xfId="0" applyNumberFormat="1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65" fontId="30" fillId="0" borderId="0" xfId="0" applyNumberFormat="1" applyFont="1" applyAlignment="1" applyProtection="1">
      <alignment horizontal="center" vertical="center"/>
      <protection locked="0"/>
    </xf>
    <xf numFmtId="165" fontId="32" fillId="0" borderId="0" xfId="0" applyNumberFormat="1" applyFont="1" applyAlignment="1" applyProtection="1">
      <alignment horizontal="center" vertical="center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0" fontId="3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20" fontId="2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20" fontId="13" fillId="2" borderId="0" xfId="0" applyNumberFormat="1" applyFont="1" applyFill="1" applyAlignment="1" applyProtection="1">
      <alignment horizontal="center" vertical="center"/>
      <protection locked="0"/>
    </xf>
    <xf numFmtId="165" fontId="13" fillId="2" borderId="0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20" fontId="3" fillId="2" borderId="0" xfId="0" applyNumberFormat="1" applyFont="1" applyFill="1" applyBorder="1" applyAlignment="1" applyProtection="1">
      <alignment horizontal="center" vertical="center"/>
    </xf>
    <xf numFmtId="20" fontId="0" fillId="2" borderId="0" xfId="0" applyNumberFormat="1" applyFill="1"/>
    <xf numFmtId="0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/>
    <xf numFmtId="0" fontId="12" fillId="2" borderId="1" xfId="0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>
      <alignment horizontal="center"/>
    </xf>
    <xf numFmtId="165" fontId="19" fillId="12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" fontId="1" fillId="2" borderId="0" xfId="0" applyNumberFormat="1" applyFont="1" applyFill="1"/>
    <xf numFmtId="0" fontId="0" fillId="3" borderId="0" xfId="0" applyFill="1"/>
    <xf numFmtId="1" fontId="1" fillId="7" borderId="0" xfId="0" applyNumberFormat="1" applyFont="1" applyFill="1"/>
    <xf numFmtId="0" fontId="6" fillId="0" borderId="0" xfId="1" applyFont="1" applyFill="1" applyAlignment="1">
      <alignment horizontal="center" vertical="center"/>
    </xf>
    <xf numFmtId="0" fontId="35" fillId="0" borderId="0" xfId="0" applyFont="1"/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32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5" fontId="1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" fillId="9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15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37" fillId="11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0" fillId="2" borderId="0" xfId="0" applyNumberFormat="1" applyFill="1" applyBorder="1"/>
    <xf numFmtId="1" fontId="2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5" fillId="2" borderId="12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49" fillId="8" borderId="13" xfId="0" applyFont="1" applyFill="1" applyBorder="1" applyAlignment="1">
      <alignment horizontal="center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51" fillId="15" borderId="15" xfId="0" applyFont="1" applyFill="1" applyBorder="1" applyAlignment="1">
      <alignment horizontal="center" vertical="center" wrapText="1"/>
    </xf>
    <xf numFmtId="0" fontId="51" fillId="15" borderId="13" xfId="0" applyFont="1" applyFill="1" applyBorder="1" applyAlignment="1">
      <alignment horizontal="center" vertical="center" wrapText="1"/>
    </xf>
    <xf numFmtId="3" fontId="51" fillId="15" borderId="13" xfId="0" applyNumberFormat="1" applyFont="1" applyFill="1" applyBorder="1" applyAlignment="1">
      <alignment horizontal="center" vertical="center" wrapText="1"/>
    </xf>
    <xf numFmtId="0" fontId="51" fillId="7" borderId="13" xfId="0" applyFont="1" applyFill="1" applyBorder="1" applyAlignment="1">
      <alignment horizontal="center" vertical="center" wrapText="1"/>
    </xf>
    <xf numFmtId="0" fontId="51" fillId="16" borderId="15" xfId="0" applyFont="1" applyFill="1" applyBorder="1" applyAlignment="1">
      <alignment horizontal="center" vertical="center" wrapText="1"/>
    </xf>
    <xf numFmtId="0" fontId="51" fillId="16" borderId="13" xfId="0" applyFont="1" applyFill="1" applyBorder="1" applyAlignment="1">
      <alignment horizontal="center" vertical="center" wrapText="1"/>
    </xf>
    <xf numFmtId="3" fontId="51" fillId="16" borderId="13" xfId="0" applyNumberFormat="1" applyFont="1" applyFill="1" applyBorder="1" applyAlignment="1">
      <alignment horizontal="center" vertical="center" wrapText="1"/>
    </xf>
    <xf numFmtId="14" fontId="49" fillId="8" borderId="14" xfId="0" applyNumberFormat="1" applyFont="1" applyFill="1" applyBorder="1" applyAlignment="1">
      <alignment horizontal="center" vertical="center" wrapText="1"/>
    </xf>
    <xf numFmtId="14" fontId="51" fillId="15" borderId="13" xfId="0" applyNumberFormat="1" applyFont="1" applyFill="1" applyBorder="1" applyAlignment="1">
      <alignment horizontal="center" vertical="center" wrapText="1"/>
    </xf>
    <xf numFmtId="14" fontId="51" fillId="16" borderId="1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5" fontId="49" fillId="8" borderId="14" xfId="2" applyNumberFormat="1" applyFont="1" applyFill="1" applyBorder="1" applyAlignment="1">
      <alignment horizontal="center" vertical="center" wrapText="1"/>
    </xf>
    <xf numFmtId="5" fontId="51" fillId="15" borderId="13" xfId="2" applyNumberFormat="1" applyFont="1" applyFill="1" applyBorder="1" applyAlignment="1">
      <alignment horizontal="center" vertical="center" wrapText="1"/>
    </xf>
    <xf numFmtId="5" fontId="51" fillId="16" borderId="13" xfId="2" applyNumberFormat="1" applyFont="1" applyFill="1" applyBorder="1" applyAlignment="1">
      <alignment horizontal="center" vertical="center" wrapText="1"/>
    </xf>
    <xf numFmtId="5" fontId="0" fillId="0" borderId="0" xfId="2" applyNumberFormat="1" applyFont="1" applyAlignment="1">
      <alignment horizontal="center"/>
    </xf>
    <xf numFmtId="5" fontId="0" fillId="0" borderId="0" xfId="2" applyNumberFormat="1" applyFont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19" fillId="2" borderId="0" xfId="0" applyFont="1" applyFill="1" applyBorder="1" applyAlignment="1" applyProtection="1">
      <alignment horizontal="center" vertical="center"/>
      <protection locked="0"/>
    </xf>
    <xf numFmtId="20" fontId="19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5" fontId="4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0" fillId="2" borderId="0" xfId="0" applyFill="1" applyBorder="1"/>
    <xf numFmtId="0" fontId="0" fillId="7" borderId="0" xfId="0" applyFill="1"/>
    <xf numFmtId="0" fontId="1" fillId="0" borderId="1" xfId="0" applyFont="1" applyBorder="1"/>
    <xf numFmtId="165" fontId="0" fillId="0" borderId="1" xfId="2" applyNumberFormat="1" applyFont="1" applyBorder="1" applyAlignment="1">
      <alignment horizontal="center" vertical="center"/>
    </xf>
    <xf numFmtId="0" fontId="33" fillId="0" borderId="0" xfId="0" applyFont="1"/>
    <xf numFmtId="0" fontId="56" fillId="17" borderId="1" xfId="0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center"/>
    </xf>
    <xf numFmtId="0" fontId="6" fillId="0" borderId="0" xfId="0" applyFont="1"/>
    <xf numFmtId="0" fontId="0" fillId="18" borderId="1" xfId="0" applyFill="1" applyBorder="1" applyAlignment="1">
      <alignment horizontal="center" vertical="center"/>
    </xf>
    <xf numFmtId="165" fontId="0" fillId="18" borderId="1" xfId="2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0" borderId="2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65" fontId="22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/>
      <protection locked="0"/>
    </xf>
    <xf numFmtId="165" fontId="7" fillId="2" borderId="3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19" fillId="5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164" fontId="44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6" fontId="38" fillId="0" borderId="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/>
    </xf>
    <xf numFmtId="0" fontId="43" fillId="5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47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40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39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66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44" fillId="7" borderId="0" xfId="0" applyNumberFormat="1" applyFont="1" applyFill="1" applyAlignment="1">
      <alignment horizontal="center"/>
    </xf>
    <xf numFmtId="0" fontId="33" fillId="7" borderId="0" xfId="0" applyFont="1" applyFill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164" fontId="33" fillId="7" borderId="0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0" xfId="0" applyFill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15" fillId="14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64" fontId="31" fillId="2" borderId="0" xfId="0" applyNumberFormat="1" applyFont="1" applyFill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 applyProtection="1">
      <alignment horizontal="center" vertical="center"/>
      <protection locked="0"/>
    </xf>
    <xf numFmtId="164" fontId="31" fillId="2" borderId="12" xfId="0" applyNumberFormat="1" applyFont="1" applyFill="1" applyBorder="1" applyAlignment="1" applyProtection="1">
      <alignment horizontal="center" vertical="center"/>
      <protection locked="0"/>
    </xf>
    <xf numFmtId="164" fontId="31" fillId="2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2" borderId="2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34" fillId="2" borderId="0" xfId="0" applyFont="1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34" fillId="2" borderId="0" xfId="0" applyFont="1" applyFill="1" applyBorder="1" applyProtection="1">
      <protection locked="0"/>
    </xf>
    <xf numFmtId="0" fontId="34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center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2" fillId="2" borderId="0" xfId="0" applyFont="1" applyFill="1" applyAlignment="1">
      <alignment horizontal="left"/>
    </xf>
    <xf numFmtId="0" fontId="23" fillId="2" borderId="0" xfId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2.wdp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24" Type="http://schemas.openxmlformats.org/officeDocument/2006/relationships/image" Target="../media/image2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microsoft.com/office/2007/relationships/hdphoto" Target="../media/hdphoto3.wdp"/><Relationship Id="rId10" Type="http://schemas.openxmlformats.org/officeDocument/2006/relationships/image" Target="../media/image8.png"/><Relationship Id="rId19" Type="http://schemas.openxmlformats.org/officeDocument/2006/relationships/image" Target="../media/image16.png"/><Relationship Id="rId4" Type="http://schemas.openxmlformats.org/officeDocument/2006/relationships/image" Target="../media/image3.png"/><Relationship Id="rId9" Type="http://schemas.openxmlformats.org/officeDocument/2006/relationships/hyperlink" Target="https://f34ec120-0275-42fa-a20c-04c071c79787.usrfiles.com/ugd/f34ec1_db6d2201425e42388c90ef50b25ab0eb.pdf" TargetMode="External"/><Relationship Id="rId14" Type="http://schemas.openxmlformats.org/officeDocument/2006/relationships/image" Target="../media/image12.png"/><Relationship Id="rId22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hyperlink" Target="https://drive.google.com/drive/u/0/my-drive" TargetMode="External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hyperlink" Target="https://www.instagram.com/viajeslacorona" TargetMode="External"/><Relationship Id="rId1" Type="http://schemas.openxmlformats.org/officeDocument/2006/relationships/image" Target="../media/image24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.png"/><Relationship Id="rId18" Type="http://schemas.openxmlformats.org/officeDocument/2006/relationships/image" Target="../media/image41.png"/><Relationship Id="rId26" Type="http://schemas.openxmlformats.org/officeDocument/2006/relationships/image" Target="../media/image49.png"/><Relationship Id="rId39" Type="http://schemas.openxmlformats.org/officeDocument/2006/relationships/image" Target="../media/image62.png"/><Relationship Id="rId21" Type="http://schemas.openxmlformats.org/officeDocument/2006/relationships/image" Target="../media/image44.png"/><Relationship Id="rId34" Type="http://schemas.openxmlformats.org/officeDocument/2006/relationships/image" Target="../media/image57.png"/><Relationship Id="rId42" Type="http://schemas.openxmlformats.org/officeDocument/2006/relationships/image" Target="../media/image65.png"/><Relationship Id="rId47" Type="http://schemas.openxmlformats.org/officeDocument/2006/relationships/image" Target="../media/image70.png"/><Relationship Id="rId50" Type="http://schemas.openxmlformats.org/officeDocument/2006/relationships/image" Target="../media/image73.png"/><Relationship Id="rId55" Type="http://schemas.openxmlformats.org/officeDocument/2006/relationships/image" Target="../media/image78.png"/><Relationship Id="rId7" Type="http://schemas.openxmlformats.org/officeDocument/2006/relationships/image" Target="../media/image32.png"/><Relationship Id="rId2" Type="http://schemas.openxmlformats.org/officeDocument/2006/relationships/image" Target="../media/image26.png"/><Relationship Id="rId16" Type="http://schemas.microsoft.com/office/2007/relationships/hdphoto" Target="../media/hdphoto6.wdp"/><Relationship Id="rId29" Type="http://schemas.openxmlformats.org/officeDocument/2006/relationships/image" Target="../media/image52.png"/><Relationship Id="rId11" Type="http://schemas.openxmlformats.org/officeDocument/2006/relationships/image" Target="../media/image36.png"/><Relationship Id="rId24" Type="http://schemas.openxmlformats.org/officeDocument/2006/relationships/image" Target="../media/image47.png"/><Relationship Id="rId32" Type="http://schemas.openxmlformats.org/officeDocument/2006/relationships/image" Target="../media/image55.png"/><Relationship Id="rId37" Type="http://schemas.openxmlformats.org/officeDocument/2006/relationships/image" Target="../media/image60.png"/><Relationship Id="rId40" Type="http://schemas.openxmlformats.org/officeDocument/2006/relationships/image" Target="../media/image63.png"/><Relationship Id="rId45" Type="http://schemas.openxmlformats.org/officeDocument/2006/relationships/image" Target="../media/image68.png"/><Relationship Id="rId53" Type="http://schemas.openxmlformats.org/officeDocument/2006/relationships/image" Target="../media/image76.png"/><Relationship Id="rId5" Type="http://schemas.microsoft.com/office/2007/relationships/hdphoto" Target="../media/hdphoto4.wdp"/><Relationship Id="rId10" Type="http://schemas.openxmlformats.org/officeDocument/2006/relationships/image" Target="../media/image35.png"/><Relationship Id="rId19" Type="http://schemas.openxmlformats.org/officeDocument/2006/relationships/image" Target="../media/image42.png"/><Relationship Id="rId31" Type="http://schemas.openxmlformats.org/officeDocument/2006/relationships/image" Target="../media/image54.png"/><Relationship Id="rId44" Type="http://schemas.openxmlformats.org/officeDocument/2006/relationships/image" Target="../media/image67.png"/><Relationship Id="rId52" Type="http://schemas.openxmlformats.org/officeDocument/2006/relationships/image" Target="../media/image75.png"/><Relationship Id="rId4" Type="http://schemas.openxmlformats.org/officeDocument/2006/relationships/image" Target="../media/image30.png"/><Relationship Id="rId9" Type="http://schemas.openxmlformats.org/officeDocument/2006/relationships/image" Target="../media/image34.png"/><Relationship Id="rId14" Type="http://schemas.openxmlformats.org/officeDocument/2006/relationships/image" Target="../media/image38.png"/><Relationship Id="rId22" Type="http://schemas.openxmlformats.org/officeDocument/2006/relationships/image" Target="../media/image45.png"/><Relationship Id="rId27" Type="http://schemas.openxmlformats.org/officeDocument/2006/relationships/image" Target="../media/image50.png"/><Relationship Id="rId30" Type="http://schemas.openxmlformats.org/officeDocument/2006/relationships/image" Target="../media/image53.png"/><Relationship Id="rId35" Type="http://schemas.openxmlformats.org/officeDocument/2006/relationships/image" Target="../media/image58.png"/><Relationship Id="rId43" Type="http://schemas.openxmlformats.org/officeDocument/2006/relationships/image" Target="../media/image66.png"/><Relationship Id="rId48" Type="http://schemas.openxmlformats.org/officeDocument/2006/relationships/image" Target="../media/image71.png"/><Relationship Id="rId8" Type="http://schemas.openxmlformats.org/officeDocument/2006/relationships/image" Target="../media/image33.png"/><Relationship Id="rId51" Type="http://schemas.openxmlformats.org/officeDocument/2006/relationships/image" Target="../media/image74.png"/><Relationship Id="rId3" Type="http://schemas.openxmlformats.org/officeDocument/2006/relationships/image" Target="../media/image29.png"/><Relationship Id="rId12" Type="http://schemas.microsoft.com/office/2007/relationships/hdphoto" Target="../media/hdphoto5.wdp"/><Relationship Id="rId17" Type="http://schemas.openxmlformats.org/officeDocument/2006/relationships/image" Target="../media/image40.png"/><Relationship Id="rId25" Type="http://schemas.openxmlformats.org/officeDocument/2006/relationships/image" Target="../media/image48.png"/><Relationship Id="rId33" Type="http://schemas.openxmlformats.org/officeDocument/2006/relationships/image" Target="../media/image56.png"/><Relationship Id="rId38" Type="http://schemas.openxmlformats.org/officeDocument/2006/relationships/image" Target="../media/image61.png"/><Relationship Id="rId46" Type="http://schemas.openxmlformats.org/officeDocument/2006/relationships/image" Target="../media/image69.png"/><Relationship Id="rId20" Type="http://schemas.openxmlformats.org/officeDocument/2006/relationships/image" Target="../media/image43.png"/><Relationship Id="rId41" Type="http://schemas.openxmlformats.org/officeDocument/2006/relationships/image" Target="../media/image64.png"/><Relationship Id="rId54" Type="http://schemas.openxmlformats.org/officeDocument/2006/relationships/image" Target="../media/image77.png"/><Relationship Id="rId1" Type="http://schemas.openxmlformats.org/officeDocument/2006/relationships/image" Target="../media/image28.jpeg"/><Relationship Id="rId6" Type="http://schemas.openxmlformats.org/officeDocument/2006/relationships/image" Target="../media/image31.pn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png"/><Relationship Id="rId36" Type="http://schemas.openxmlformats.org/officeDocument/2006/relationships/image" Target="../media/image59.png"/><Relationship Id="rId49" Type="http://schemas.openxmlformats.org/officeDocument/2006/relationships/image" Target="../media/image7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8.png"/><Relationship Id="rId3" Type="http://schemas.openxmlformats.org/officeDocument/2006/relationships/image" Target="../media/image80.png"/><Relationship Id="rId7" Type="http://schemas.openxmlformats.org/officeDocument/2006/relationships/image" Target="../media/image83.jpg"/><Relationship Id="rId12" Type="http://schemas.openxmlformats.org/officeDocument/2006/relationships/image" Target="../media/image87.png"/><Relationship Id="rId17" Type="http://schemas.openxmlformats.org/officeDocument/2006/relationships/image" Target="../media/image91.png"/><Relationship Id="rId2" Type="http://schemas.openxmlformats.org/officeDocument/2006/relationships/hyperlink" Target="https://apps.migracioncolombia.gov.co/pre-registro/public/preregistro.jsf" TargetMode="External"/><Relationship Id="rId16" Type="http://schemas.openxmlformats.org/officeDocument/2006/relationships/image" Target="../media/image90.png"/><Relationship Id="rId1" Type="http://schemas.openxmlformats.org/officeDocument/2006/relationships/image" Target="../media/image79.png"/><Relationship Id="rId6" Type="http://schemas.openxmlformats.org/officeDocument/2006/relationships/image" Target="../media/image82.jpeg"/><Relationship Id="rId11" Type="http://schemas.openxmlformats.org/officeDocument/2006/relationships/image" Target="../media/image86.png"/><Relationship Id="rId5" Type="http://schemas.openxmlformats.org/officeDocument/2006/relationships/image" Target="../media/image81.png"/><Relationship Id="rId15" Type="http://schemas.microsoft.com/office/2007/relationships/hdphoto" Target="../media/hdphoto8.wdp"/><Relationship Id="rId10" Type="http://schemas.microsoft.com/office/2007/relationships/hdphoto" Target="../media/hdphoto7.wdp"/><Relationship Id="rId4" Type="http://schemas.openxmlformats.org/officeDocument/2006/relationships/hyperlink" Target="https://www.youtube.com/watch?v=K7tTyDzCYnM&amp;t=1s" TargetMode="External"/><Relationship Id="rId9" Type="http://schemas.openxmlformats.org/officeDocument/2006/relationships/image" Target="../media/image85.png"/><Relationship Id="rId14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395654</xdr:colOff>
      <xdr:row>31</xdr:row>
      <xdr:rowOff>36635</xdr:rowOff>
    </xdr:from>
    <xdr:to>
      <xdr:col>1</xdr:col>
      <xdr:colOff>300404</xdr:colOff>
      <xdr:row>34</xdr:row>
      <xdr:rowOff>131885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1589737-E147-4108-881E-99DEDA8D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11" b="96000" l="1778" r="96000">
                      <a14:foregroundMark x1="18667" y1="12444" x2="59111" y2="11111"/>
                      <a14:foregroundMark x1="59111" y1="11111" x2="81333" y2="34667"/>
                      <a14:foregroundMark x1="81333" y1="34667" x2="80444" y2="69333"/>
                      <a14:foregroundMark x1="80444" y1="69333" x2="45333" y2="84889"/>
                      <a14:foregroundMark x1="45333" y1="84889" x2="19111" y2="72000"/>
                      <a14:foregroundMark x1="19111" y1="72000" x2="17333" y2="62222"/>
                      <a14:foregroundMark x1="24444" y1="24889" x2="43111" y2="19556"/>
                      <a14:foregroundMark x1="15556" y1="25333" x2="41778" y2="7111"/>
                      <a14:foregroundMark x1="41778" y1="7111" x2="66222" y2="8000"/>
                      <a14:foregroundMark x1="66222" y1="8000" x2="85333" y2="29333"/>
                      <a14:foregroundMark x1="85333" y1="29333" x2="88889" y2="76000"/>
                      <a14:foregroundMark x1="88444" y1="89778" x2="95111" y2="68444"/>
                      <a14:foregroundMark x1="95111" y1="68444" x2="96000" y2="36444"/>
                      <a14:foregroundMark x1="96000" y1="36444" x2="85333" y2="14222"/>
                      <a14:foregroundMark x1="85333" y1="14222" x2="80444" y2="11111"/>
                      <a14:foregroundMark x1="18667" y1="10667" x2="4444" y2="44444"/>
                      <a14:foregroundMark x1="4444" y1="44444" x2="36444" y2="32444"/>
                      <a14:foregroundMark x1="6667" y1="75556" x2="23556" y2="48889"/>
                      <a14:foregroundMark x1="23556" y1="48889" x2="33778" y2="49333"/>
                      <a14:foregroundMark x1="24000" y1="48000" x2="45333" y2="40444"/>
                      <a14:foregroundMark x1="12889" y1="54667" x2="18222" y2="41778"/>
                      <a14:foregroundMark x1="9333" y1="65333" x2="8444" y2="48889"/>
                      <a14:foregroundMark x1="1778" y1="89778" x2="11111" y2="18667"/>
                      <a14:foregroundMark x1="12444" y1="36444" x2="49778" y2="28000"/>
                      <a14:foregroundMark x1="43111" y1="41778" x2="66667" y2="42222"/>
                      <a14:foregroundMark x1="79556" y1="54222" x2="20889" y2="72000"/>
                      <a14:foregroundMark x1="22222" y1="60000" x2="63111" y2="50667"/>
                      <a14:foregroundMark x1="67111" y1="38667" x2="44889" y2="52889"/>
                      <a14:foregroundMark x1="58222" y1="60000" x2="77333" y2="79556"/>
                      <a14:foregroundMark x1="77333" y1="79556" x2="80444" y2="80444"/>
                      <a14:foregroundMark x1="75556" y1="91556" x2="36000" y2="86667"/>
                      <a14:foregroundMark x1="36000" y1="86667" x2="21333" y2="89333"/>
                      <a14:foregroundMark x1="15556" y1="94222" x2="52444" y2="91111"/>
                      <a14:foregroundMark x1="52444" y1="91111" x2="56000" y2="91111"/>
                      <a14:foregroundMark x1="9778" y1="96000" x2="19111" y2="91111"/>
                      <a14:foregroundMark x1="16889" y1="83556" x2="64444" y2="70222"/>
                      <a14:foregroundMark x1="27556" y1="51556" x2="41778" y2="68444"/>
                      <a14:foregroundMark x1="74667" y1="62222" x2="60889" y2="32000"/>
                      <a14:foregroundMark x1="60889" y1="32000" x2="49778" y2="23111"/>
                      <a14:foregroundMark x1="47111" y1="22667" x2="45333" y2="22667"/>
                      <a14:foregroundMark x1="45333" y1="32889" x2="67556" y2="69778"/>
                      <a14:foregroundMark x1="30222" y1="63111" x2="9333" y2="89333"/>
                      <a14:foregroundMark x1="67556" y1="61778" x2="75111" y2="68000"/>
                      <a14:foregroundMark x1="92000" y1="14222" x2="57778" y2="7556"/>
                      <a14:foregroundMark x1="57778" y1="7556" x2="43556" y2="11556"/>
                      <a14:foregroundMark x1="9778" y1="21333" x2="47556" y2="7111"/>
                      <a14:foregroundMark x1="47556" y1="7111" x2="60444" y2="7111"/>
                      <a14:foregroundMark x1="82222" y1="94222" x2="59556" y2="80000"/>
                      <a14:foregroundMark x1="59556" y1="80000" x2="58667" y2="80889"/>
                      <a14:foregroundMark x1="84444" y1="95556" x2="74222" y2="96000"/>
                      <a14:foregroundMark x1="5778" y1="27556" x2="3556" y2="41333"/>
                      <a14:foregroundMark x1="3556" y1="42222" x2="4444" y2="4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54" y="594213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44</xdr:row>
      <xdr:rowOff>56285</xdr:rowOff>
    </xdr:from>
    <xdr:to>
      <xdr:col>1</xdr:col>
      <xdr:colOff>571721</xdr:colOff>
      <xdr:row>45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9" b="38935"/>
        <a:stretch/>
      </xdr:blipFill>
      <xdr:spPr>
        <a:xfrm>
          <a:off x="95250" y="8438285"/>
          <a:ext cx="1238471" cy="288996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20</xdr:row>
      <xdr:rowOff>46857</xdr:rowOff>
    </xdr:from>
    <xdr:to>
      <xdr:col>2</xdr:col>
      <xdr:colOff>7937</xdr:colOff>
      <xdr:row>26</xdr:row>
      <xdr:rowOff>83975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3" y="3856857"/>
          <a:ext cx="1326695" cy="1180118"/>
        </a:xfrm>
        <a:prstGeom prst="rect">
          <a:avLst/>
        </a:prstGeom>
      </xdr:spPr>
    </xdr:pic>
    <xdr:clientData/>
  </xdr:twoCellAnchor>
  <xdr:twoCellAnchor editAs="oneCell">
    <xdr:from>
      <xdr:col>0</xdr:col>
      <xdr:colOff>253426</xdr:colOff>
      <xdr:row>30</xdr:row>
      <xdr:rowOff>115540</xdr:rowOff>
    </xdr:from>
    <xdr:to>
      <xdr:col>1</xdr:col>
      <xdr:colOff>404812</xdr:colOff>
      <xdr:row>35</xdr:row>
      <xdr:rowOff>41477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26" y="5830540"/>
          <a:ext cx="913386" cy="878437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250035</xdr:colOff>
      <xdr:row>30</xdr:row>
      <xdr:rowOff>113650</xdr:rowOff>
    </xdr:from>
    <xdr:to>
      <xdr:col>1</xdr:col>
      <xdr:colOff>404815</xdr:colOff>
      <xdr:row>35</xdr:row>
      <xdr:rowOff>42851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5" y="5828650"/>
          <a:ext cx="916780" cy="881701"/>
        </a:xfrm>
        <a:prstGeom prst="rect">
          <a:avLst/>
        </a:prstGeom>
      </xdr:spPr>
    </xdr:pic>
    <xdr:clientData/>
  </xdr:twoCellAnchor>
  <xdr:twoCellAnchor editAs="oneCell">
    <xdr:from>
      <xdr:col>7</xdr:col>
      <xdr:colOff>122321</xdr:colOff>
      <xdr:row>2</xdr:row>
      <xdr:rowOff>142875</xdr:rowOff>
    </xdr:from>
    <xdr:to>
      <xdr:col>7</xdr:col>
      <xdr:colOff>723900</xdr:colOff>
      <xdr:row>5</xdr:row>
      <xdr:rowOff>59591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96" y="523875"/>
          <a:ext cx="601579" cy="488216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28</xdr:row>
      <xdr:rowOff>26552</xdr:rowOff>
    </xdr:from>
    <xdr:to>
      <xdr:col>13</xdr:col>
      <xdr:colOff>466725</xdr:colOff>
      <xdr:row>31</xdr:row>
      <xdr:rowOff>137818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5360552"/>
          <a:ext cx="3857625" cy="68276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27122</xdr:rowOff>
    </xdr:from>
    <xdr:to>
      <xdr:col>14</xdr:col>
      <xdr:colOff>752476</xdr:colOff>
      <xdr:row>40</xdr:row>
      <xdr:rowOff>5024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6313622"/>
          <a:ext cx="6086476" cy="1311402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30</xdr:row>
      <xdr:rowOff>121613</xdr:rowOff>
    </xdr:from>
    <xdr:to>
      <xdr:col>1</xdr:col>
      <xdr:colOff>398858</xdr:colOff>
      <xdr:row>35</xdr:row>
      <xdr:rowOff>27913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1" y="5836613"/>
          <a:ext cx="892967" cy="8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30</xdr:row>
      <xdr:rowOff>114812</xdr:rowOff>
    </xdr:from>
    <xdr:to>
      <xdr:col>1</xdr:col>
      <xdr:colOff>410765</xdr:colOff>
      <xdr:row>35</xdr:row>
      <xdr:rowOff>43856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5829812"/>
          <a:ext cx="922734" cy="881544"/>
        </a:xfrm>
        <a:prstGeom prst="rect">
          <a:avLst/>
        </a:prstGeom>
      </xdr:spPr>
    </xdr:pic>
    <xdr:clientData/>
  </xdr:twoCellAnchor>
  <xdr:twoCellAnchor editAs="oneCell">
    <xdr:from>
      <xdr:col>5</xdr:col>
      <xdr:colOff>844469</xdr:colOff>
      <xdr:row>28</xdr:row>
      <xdr:rowOff>117736</xdr:rowOff>
    </xdr:from>
    <xdr:to>
      <xdr:col>6</xdr:col>
      <xdr:colOff>627348</xdr:colOff>
      <xdr:row>32</xdr:row>
      <xdr:rowOff>41965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B1C9D1C-AF8B-430F-A46C-A259516B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2399">
          <a:off x="4594938" y="5451736"/>
          <a:ext cx="783004" cy="686229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33</xdr:row>
      <xdr:rowOff>36346</xdr:rowOff>
    </xdr:from>
    <xdr:to>
      <xdr:col>4</xdr:col>
      <xdr:colOff>375720</xdr:colOff>
      <xdr:row>35</xdr:row>
      <xdr:rowOff>66926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0E0A640-F895-4BF6-92E3-19BB6819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6322846"/>
          <a:ext cx="340001" cy="411580"/>
        </a:xfrm>
        <a:prstGeom prst="rect">
          <a:avLst/>
        </a:prstGeom>
      </xdr:spPr>
    </xdr:pic>
    <xdr:clientData/>
  </xdr:twoCellAnchor>
  <xdr:twoCellAnchor editAs="oneCell">
    <xdr:from>
      <xdr:col>2</xdr:col>
      <xdr:colOff>457031</xdr:colOff>
      <xdr:row>29</xdr:row>
      <xdr:rowOff>68377</xdr:rowOff>
    </xdr:from>
    <xdr:to>
      <xdr:col>3</xdr:col>
      <xdr:colOff>242896</xdr:colOff>
      <xdr:row>32</xdr:row>
      <xdr:rowOff>104094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3796A21-CF6F-4247-B2AD-67ADC122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602" y="5592877"/>
          <a:ext cx="547865" cy="607217"/>
        </a:xfrm>
        <a:prstGeom prst="rect">
          <a:avLst/>
        </a:prstGeom>
      </xdr:spPr>
    </xdr:pic>
    <xdr:clientData/>
  </xdr:twoCellAnchor>
  <xdr:twoCellAnchor>
    <xdr:from>
      <xdr:col>7</xdr:col>
      <xdr:colOff>754673</xdr:colOff>
      <xdr:row>28</xdr:row>
      <xdr:rowOff>58614</xdr:rowOff>
    </xdr:from>
    <xdr:to>
      <xdr:col>14</xdr:col>
      <xdr:colOff>344364</xdr:colOff>
      <xdr:row>31</xdr:row>
      <xdr:rowOff>95249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B8340BBD-1F1D-4B80-98B9-14054F6E6D81}"/>
            </a:ext>
          </a:extLst>
        </xdr:cNvPr>
        <xdr:cNvSpPr/>
      </xdr:nvSpPr>
      <xdr:spPr>
        <a:xfrm>
          <a:off x="6308481" y="5392614"/>
          <a:ext cx="4923691" cy="60813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85142</xdr:colOff>
      <xdr:row>33</xdr:row>
      <xdr:rowOff>57148</xdr:rowOff>
    </xdr:from>
    <xdr:to>
      <xdr:col>14</xdr:col>
      <xdr:colOff>649316</xdr:colOff>
      <xdr:row>39</xdr:row>
      <xdr:rowOff>95249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6CC54E65-0B87-4079-B9A8-57CA67E33331}"/>
            </a:ext>
          </a:extLst>
        </xdr:cNvPr>
        <xdr:cNvSpPr/>
      </xdr:nvSpPr>
      <xdr:spPr>
        <a:xfrm>
          <a:off x="5635918" y="6343648"/>
          <a:ext cx="5898174" cy="11811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337317</xdr:colOff>
      <xdr:row>19</xdr:row>
      <xdr:rowOff>32845</xdr:rowOff>
    </xdr:from>
    <xdr:to>
      <xdr:col>12</xdr:col>
      <xdr:colOff>670691</xdr:colOff>
      <xdr:row>35</xdr:row>
      <xdr:rowOff>814</xdr:rowOff>
    </xdr:to>
    <xdr:pic>
      <xdr:nvPicPr>
        <xdr:cNvPr id="23" name="Imagen 22" descr="Advertencia vector, gráfico vectorial, imágenes de Advertencia vectoriales  de stock | Depositphotos®">
          <a:extLst>
            <a:ext uri="{FF2B5EF4-FFF2-40B4-BE49-F238E27FC236}">
              <a16:creationId xmlns:a16="http://schemas.microsoft.com/office/drawing/2014/main" id="{AB76E48E-0F00-491C-A88B-C0BF10E8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4500" r="96167">
                      <a14:foregroundMark x1="51167" y1="8833" x2="7333" y2="82333"/>
                      <a14:foregroundMark x1="7333" y1="82333" x2="23167" y2="88167"/>
                      <a14:foregroundMark x1="23167" y1="88167" x2="85667" y2="88667"/>
                      <a14:foregroundMark x1="85667" y1="88667" x2="92167" y2="82667"/>
                      <a14:foregroundMark x1="92167" y1="82667" x2="90500" y2="78333"/>
                      <a14:foregroundMark x1="96167" y1="85167" x2="82333" y2="86000"/>
                      <a14:foregroundMark x1="4500" y1="85333" x2="8833" y2="82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6" t="7637" r="12133" b="8838"/>
        <a:stretch/>
      </xdr:blipFill>
      <xdr:spPr bwMode="auto">
        <a:xfrm>
          <a:off x="7412093" y="3652345"/>
          <a:ext cx="2619374" cy="30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68921</xdr:colOff>
      <xdr:row>7</xdr:row>
      <xdr:rowOff>124810</xdr:rowOff>
    </xdr:from>
    <xdr:to>
      <xdr:col>6</xdr:col>
      <xdr:colOff>673027</xdr:colOff>
      <xdr:row>10</xdr:row>
      <xdr:rowOff>174015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426F156-B649-48C0-859E-F3AF715B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283" y="1458310"/>
          <a:ext cx="604106" cy="620705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F8D120D-2FFE-4636-8963-F1160A7E4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608135</xdr:colOff>
      <xdr:row>6</xdr:row>
      <xdr:rowOff>59324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0D19DB2-FE19-407C-965B-6F6E7E00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70134" cy="120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886558</xdr:colOff>
      <xdr:row>0</xdr:row>
      <xdr:rowOff>0</xdr:rowOff>
    </xdr:from>
    <xdr:to>
      <xdr:col>7</xdr:col>
      <xdr:colOff>10937</xdr:colOff>
      <xdr:row>3</xdr:row>
      <xdr:rowOff>55147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3BAB7-AA95-4548-BA45-0E37A9EA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943" y="0"/>
          <a:ext cx="926802" cy="626647"/>
        </a:xfrm>
        <a:prstGeom prst="rect">
          <a:avLst/>
        </a:prstGeom>
      </xdr:spPr>
    </xdr:pic>
    <xdr:clientData/>
  </xdr:twoCellAnchor>
  <xdr:twoCellAnchor editAs="oneCell">
    <xdr:from>
      <xdr:col>7</xdr:col>
      <xdr:colOff>80594</xdr:colOff>
      <xdr:row>27</xdr:row>
      <xdr:rowOff>109959</xdr:rowOff>
    </xdr:from>
    <xdr:to>
      <xdr:col>8</xdr:col>
      <xdr:colOff>131884</xdr:colOff>
      <xdr:row>31</xdr:row>
      <xdr:rowOff>175986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38F16-3565-44D1-B3C6-29860E4C5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7445" b="97183" l="7143" r="94048">
                      <a14:foregroundMark x1="10516" y1="14085" x2="8135" y2="17103"/>
                      <a14:foregroundMark x1="8730" y1="20926" x2="15079" y2="17706"/>
                      <a14:foregroundMark x1="7341" y1="32596" x2="8532" y2="35010"/>
                      <a14:foregroundMark x1="11508" y1="32596" x2="12302" y2="37827"/>
                      <a14:foregroundMark x1="11508" y1="13682" x2="13889" y2="15895"/>
                      <a14:foregroundMark x1="39683" y1="8451" x2="50397" y2="7445"/>
                      <a14:foregroundMark x1="56151" y1="56137" x2="37698" y2="52716"/>
                      <a14:foregroundMark x1="37698" y1="52716" x2="30159" y2="41851"/>
                      <a14:foregroundMark x1="45437" y1="17103" x2="43849" y2="36419"/>
                      <a14:foregroundMark x1="43849" y1="36419" x2="37897" y2="41851"/>
                      <a14:foregroundMark x1="28373" y1="71026" x2="45238" y2="70423"/>
                      <a14:foregroundMark x1="45238" y1="70423" x2="66071" y2="74044"/>
                      <a14:foregroundMark x1="66071" y1="74044" x2="80754" y2="84909"/>
                      <a14:foregroundMark x1="80754" y1="84909" x2="55357" y2="91549"/>
                      <a14:foregroundMark x1="55357" y1="91549" x2="33333" y2="89738"/>
                      <a14:foregroundMark x1="33333" y1="89738" x2="33333" y2="92555"/>
                      <a14:foregroundMark x1="25992" y1="75855" x2="48810" y2="77666"/>
                      <a14:foregroundMark x1="48810" y1="77666" x2="60317" y2="90141"/>
                      <a14:foregroundMark x1="60317" y1="90141" x2="80159" y2="84909"/>
                      <a14:foregroundMark x1="80159" y1="84909" x2="73214" y2="73642"/>
                      <a14:foregroundMark x1="79167" y1="63179" x2="79762" y2="64185"/>
                      <a14:foregroundMark x1="81548" y1="61569" x2="80357" y2="69215"/>
                      <a14:foregroundMark x1="90476" y1="72032" x2="94048" y2="76660"/>
                      <a14:foregroundMark x1="82540" y1="61167" x2="83929" y2="68008"/>
                      <a14:foregroundMark x1="88294" y1="74245" x2="91865" y2="79074"/>
                      <a14:foregroundMark x1="37302" y1="97183" x2="41468" y2="95573"/>
                      <a14:foregroundMark x1="53373" y1="91751" x2="59524" y2="93561"/>
                      <a14:foregroundMark x1="27579" y1="84909" x2="28968" y2="87726"/>
                      <a14:foregroundMark x1="83333" y1="83099" x2="73611" y2="70624"/>
                    </a14:backgroundRemoval>
                  </a14:imgEffect>
                </a14:imgLayer>
              </a14:imgProps>
            </a:ext>
          </a:extLst>
        </a:blip>
        <a:srcRect l="3720" t="3425" r="2742"/>
        <a:stretch/>
      </xdr:blipFill>
      <xdr:spPr>
        <a:xfrm>
          <a:off x="5634402" y="5253459"/>
          <a:ext cx="813290" cy="828027"/>
        </a:xfrm>
        <a:prstGeom prst="rect">
          <a:avLst/>
        </a:prstGeom>
      </xdr:spPr>
    </xdr:pic>
    <xdr:clientData/>
  </xdr:twoCellAnchor>
  <xdr:twoCellAnchor editAs="oneCell">
    <xdr:from>
      <xdr:col>31</xdr:col>
      <xdr:colOff>73269</xdr:colOff>
      <xdr:row>0</xdr:row>
      <xdr:rowOff>0</xdr:rowOff>
    </xdr:from>
    <xdr:to>
      <xdr:col>38</xdr:col>
      <xdr:colOff>725365</xdr:colOff>
      <xdr:row>39</xdr:row>
      <xdr:rowOff>161192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784045-6E2C-415D-944D-107AE639D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" r="1930"/>
        <a:stretch/>
      </xdr:blipFill>
      <xdr:spPr>
        <a:xfrm>
          <a:off x="23915077" y="0"/>
          <a:ext cx="5986096" cy="7590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238120</xdr:colOff>
      <xdr:row>9</xdr:row>
      <xdr:rowOff>29308</xdr:rowOff>
    </xdr:from>
    <xdr:to>
      <xdr:col>6</xdr:col>
      <xdr:colOff>650151</xdr:colOff>
      <xdr:row>11</xdr:row>
      <xdr:rowOff>968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0" y="1751135"/>
          <a:ext cx="412031" cy="352660"/>
        </a:xfrm>
        <a:prstGeom prst="rect">
          <a:avLst/>
        </a:prstGeom>
      </xdr:spPr>
    </xdr:pic>
    <xdr:clientData/>
  </xdr:twoCellAnchor>
  <xdr:twoCellAnchor editAs="oneCell">
    <xdr:from>
      <xdr:col>19</xdr:col>
      <xdr:colOff>249621</xdr:colOff>
      <xdr:row>41</xdr:row>
      <xdr:rowOff>6569</xdr:rowOff>
    </xdr:from>
    <xdr:to>
      <xdr:col>21</xdr:col>
      <xdr:colOff>486789</xdr:colOff>
      <xdr:row>49</xdr:row>
      <xdr:rowOff>118628</xdr:rowOff>
    </xdr:to>
    <xdr:pic>
      <xdr:nvPicPr>
        <xdr:cNvPr id="4" name="Imagen 3" descr="Generador de Códigos QR Codes">
          <a:extLst>
            <a:ext uri="{FF2B5EF4-FFF2-40B4-BE49-F238E27FC236}">
              <a16:creationId xmlns:a16="http://schemas.microsoft.com/office/drawing/2014/main" id="{54678020-0AD3-4A6C-A344-A0A77DA03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6" t="5704" r="6760" b="6662"/>
        <a:stretch/>
      </xdr:blipFill>
      <xdr:spPr bwMode="auto">
        <a:xfrm>
          <a:off x="13991897" y="7823638"/>
          <a:ext cx="1610082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177362</xdr:colOff>
      <xdr:row>4</xdr:row>
      <xdr:rowOff>1</xdr:rowOff>
    </xdr:from>
    <xdr:to>
      <xdr:col>6</xdr:col>
      <xdr:colOff>709448</xdr:colOff>
      <xdr:row>5</xdr:row>
      <xdr:rowOff>169265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D69336-C68A-49C8-A005-9E62A4C7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362" y="762001"/>
          <a:ext cx="532086" cy="359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44669</xdr:rowOff>
    </xdr:from>
    <xdr:to>
      <xdr:col>2</xdr:col>
      <xdr:colOff>114956</xdr:colOff>
      <xdr:row>2</xdr:row>
      <xdr:rowOff>41713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09" b="39255"/>
        <a:stretch/>
      </xdr:blipFill>
      <xdr:spPr bwMode="auto">
        <a:xfrm>
          <a:off x="0" y="44669"/>
          <a:ext cx="1638956" cy="3875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663794</xdr:colOff>
      <xdr:row>45</xdr:row>
      <xdr:rowOff>114300</xdr:rowOff>
    </xdr:from>
    <xdr:to>
      <xdr:col>6</xdr:col>
      <xdr:colOff>115121</xdr:colOff>
      <xdr:row>47</xdr:row>
      <xdr:rowOff>93617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94" y="8696325"/>
          <a:ext cx="4023327" cy="360317"/>
        </a:xfrm>
        <a:prstGeom prst="rect">
          <a:avLst/>
        </a:prstGeom>
      </xdr:spPr>
    </xdr:pic>
    <xdr:clientData/>
  </xdr:twoCellAnchor>
  <xdr:twoCellAnchor editAs="oneCell">
    <xdr:from>
      <xdr:col>5</xdr:col>
      <xdr:colOff>612913</xdr:colOff>
      <xdr:row>0</xdr:row>
      <xdr:rowOff>0</xdr:rowOff>
    </xdr:from>
    <xdr:to>
      <xdr:col>7</xdr:col>
      <xdr:colOff>15715</xdr:colOff>
      <xdr:row>3</xdr:row>
      <xdr:rowOff>46864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13D2E1-5145-4640-8B42-B0F98FC9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913" y="0"/>
          <a:ext cx="926802" cy="626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242997</xdr:colOff>
      <xdr:row>0</xdr:row>
      <xdr:rowOff>7934</xdr:rowOff>
    </xdr:from>
    <xdr:to>
      <xdr:col>5</xdr:col>
      <xdr:colOff>434229</xdr:colOff>
      <xdr:row>1</xdr:row>
      <xdr:rowOff>79374</xdr:rowOff>
    </xdr:to>
    <xdr:pic>
      <xdr:nvPicPr>
        <xdr:cNvPr id="13" name="14 Imagen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1672997" y="7934"/>
          <a:ext cx="3239232" cy="261940"/>
        </a:xfrm>
        <a:prstGeom prst="rect">
          <a:avLst/>
        </a:prstGeom>
      </xdr:spPr>
    </xdr:pic>
    <xdr:clientData/>
  </xdr:twoCellAnchor>
  <xdr:twoCellAnchor editAs="oneCell">
    <xdr:from>
      <xdr:col>6</xdr:col>
      <xdr:colOff>75718</xdr:colOff>
      <xdr:row>0</xdr:row>
      <xdr:rowOff>0</xdr:rowOff>
    </xdr:from>
    <xdr:to>
      <xdr:col>6</xdr:col>
      <xdr:colOff>718654</xdr:colOff>
      <xdr:row>3</xdr:row>
      <xdr:rowOff>16550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5718" y="0"/>
          <a:ext cx="642936" cy="588050"/>
        </a:xfrm>
        <a:prstGeom prst="rect">
          <a:avLst/>
        </a:prstGeom>
      </xdr:spPr>
    </xdr:pic>
    <xdr:clientData/>
  </xdr:twoCellAnchor>
  <xdr:oneCellAnchor>
    <xdr:from>
      <xdr:col>8</xdr:col>
      <xdr:colOff>272308</xdr:colOff>
      <xdr:row>0</xdr:row>
      <xdr:rowOff>607</xdr:rowOff>
    </xdr:from>
    <xdr:ext cx="3239232" cy="261940"/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7036308" y="607"/>
          <a:ext cx="3239232" cy="261940"/>
        </a:xfrm>
        <a:prstGeom prst="rect">
          <a:avLst/>
        </a:prstGeom>
      </xdr:spPr>
    </xdr:pic>
    <xdr:clientData/>
  </xdr:oneCellAnchor>
  <xdr:oneCellAnchor>
    <xdr:from>
      <xdr:col>13</xdr:col>
      <xdr:colOff>53736</xdr:colOff>
      <xdr:row>0</xdr:row>
      <xdr:rowOff>0</xdr:rowOff>
    </xdr:from>
    <xdr:ext cx="642936" cy="588050"/>
    <xdr:pic>
      <xdr:nvPicPr>
        <xdr:cNvPr id="16" name="13 Imagen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7736" y="0"/>
          <a:ext cx="642936" cy="588050"/>
        </a:xfrm>
        <a:prstGeom prst="rect">
          <a:avLst/>
        </a:prstGeom>
      </xdr:spPr>
    </xdr:pic>
    <xdr:clientData/>
  </xdr:oneCellAnchor>
  <xdr:oneCellAnchor>
    <xdr:from>
      <xdr:col>15</xdr:col>
      <xdr:colOff>293892</xdr:colOff>
      <xdr:row>0</xdr:row>
      <xdr:rowOff>3257</xdr:rowOff>
    </xdr:from>
    <xdr:ext cx="3239232" cy="261940"/>
    <xdr:pic>
      <xdr:nvPicPr>
        <xdr:cNvPr id="17" name="14 Imagen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22391892" y="3257"/>
          <a:ext cx="3239232" cy="261940"/>
        </a:xfrm>
        <a:prstGeom prst="rect">
          <a:avLst/>
        </a:prstGeom>
      </xdr:spPr>
    </xdr:pic>
    <xdr:clientData/>
  </xdr:oneCellAnchor>
  <xdr:oneCellAnchor>
    <xdr:from>
      <xdr:col>20</xdr:col>
      <xdr:colOff>87279</xdr:colOff>
      <xdr:row>0</xdr:row>
      <xdr:rowOff>3420</xdr:rowOff>
    </xdr:from>
    <xdr:ext cx="642936" cy="588050"/>
    <xdr:pic>
      <xdr:nvPicPr>
        <xdr:cNvPr id="18" name="13 Imagen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95279" y="3420"/>
          <a:ext cx="642936" cy="58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255106</xdr:colOff>
      <xdr:row>0</xdr:row>
      <xdr:rowOff>51351</xdr:rowOff>
    </xdr:from>
    <xdr:to>
      <xdr:col>6</xdr:col>
      <xdr:colOff>736057</xdr:colOff>
      <xdr:row>2</xdr:row>
      <xdr:rowOff>179214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2073549D-C83F-46C9-8C9A-0E49C80CDB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106" y="51351"/>
          <a:ext cx="480951" cy="508863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28575</xdr:rowOff>
    </xdr:from>
    <xdr:to>
      <xdr:col>6</xdr:col>
      <xdr:colOff>180343</xdr:colOff>
      <xdr:row>2</xdr:row>
      <xdr:rowOff>91575</xdr:rowOff>
    </xdr:to>
    <xdr:pic>
      <xdr:nvPicPr>
        <xdr:cNvPr id="3" name="11 Imagen">
          <a:extLst>
            <a:ext uri="{FF2B5EF4-FFF2-40B4-BE49-F238E27FC236}">
              <a16:creationId xmlns:a16="http://schemas.microsoft.com/office/drawing/2014/main" id="{D5A51F7D-6A59-4886-838C-072C2676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8575"/>
          <a:ext cx="3285493" cy="444000"/>
        </a:xfrm>
        <a:prstGeom prst="rect">
          <a:avLst/>
        </a:prstGeom>
      </xdr:spPr>
    </xdr:pic>
    <xdr:clientData/>
  </xdr:twoCellAnchor>
  <xdr:oneCellAnchor>
    <xdr:from>
      <xdr:col>13</xdr:col>
      <xdr:colOff>255106</xdr:colOff>
      <xdr:row>0</xdr:row>
      <xdr:rowOff>51351</xdr:rowOff>
    </xdr:from>
    <xdr:ext cx="480951" cy="508863"/>
    <xdr:pic>
      <xdr:nvPicPr>
        <xdr:cNvPr id="8" name="10 Imagen">
          <a:extLst>
            <a:ext uri="{FF2B5EF4-FFF2-40B4-BE49-F238E27FC236}">
              <a16:creationId xmlns:a16="http://schemas.microsoft.com/office/drawing/2014/main" id="{63FA8282-AB5C-4125-8A0E-3D96AB096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</xdr:col>
      <xdr:colOff>704850</xdr:colOff>
      <xdr:row>0</xdr:row>
      <xdr:rowOff>28575</xdr:rowOff>
    </xdr:from>
    <xdr:ext cx="3286958" cy="444000"/>
    <xdr:pic>
      <xdr:nvPicPr>
        <xdr:cNvPr id="9" name="11 Imagen">
          <a:extLst>
            <a:ext uri="{FF2B5EF4-FFF2-40B4-BE49-F238E27FC236}">
              <a16:creationId xmlns:a16="http://schemas.microsoft.com/office/drawing/2014/main" id="{7CE374C7-A270-4218-91F8-124ECC9D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28575"/>
          <a:ext cx="3286958" cy="444000"/>
        </a:xfrm>
        <a:prstGeom prst="rect">
          <a:avLst/>
        </a:prstGeom>
      </xdr:spPr>
    </xdr:pic>
    <xdr:clientData/>
  </xdr:oneCellAnchor>
  <xdr:oneCellAnchor>
    <xdr:from>
      <xdr:col>20</xdr:col>
      <xdr:colOff>255106</xdr:colOff>
      <xdr:row>0</xdr:row>
      <xdr:rowOff>51351</xdr:rowOff>
    </xdr:from>
    <xdr:ext cx="480951" cy="508863"/>
    <xdr:pic>
      <xdr:nvPicPr>
        <xdr:cNvPr id="14" name="10 Imagen">
          <a:extLst>
            <a:ext uri="{FF2B5EF4-FFF2-40B4-BE49-F238E27FC236}">
              <a16:creationId xmlns:a16="http://schemas.microsoft.com/office/drawing/2014/main" id="{42B3E307-B3C0-47EF-A7A8-06D05E52F9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15</xdr:col>
      <xdr:colOff>704850</xdr:colOff>
      <xdr:row>0</xdr:row>
      <xdr:rowOff>28575</xdr:rowOff>
    </xdr:from>
    <xdr:ext cx="3284372" cy="444000"/>
    <xdr:pic>
      <xdr:nvPicPr>
        <xdr:cNvPr id="15" name="11 Imagen">
          <a:extLst>
            <a:ext uri="{FF2B5EF4-FFF2-40B4-BE49-F238E27FC236}">
              <a16:creationId xmlns:a16="http://schemas.microsoft.com/office/drawing/2014/main" id="{C19C0945-132B-4ADA-89F5-04653EE1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</xdr:row>
      <xdr:rowOff>38100</xdr:rowOff>
    </xdr:from>
    <xdr:ext cx="482403" cy="478847"/>
    <xdr:pic>
      <xdr:nvPicPr>
        <xdr:cNvPr id="29" name="Imagen 28">
          <a:extLst>
            <a:ext uri="{FF2B5EF4-FFF2-40B4-BE49-F238E27FC236}">
              <a16:creationId xmlns:a16="http://schemas.microsoft.com/office/drawing/2014/main" id="{F31BA0DA-DE0D-45F2-B51D-35DE8EB11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628775" y="1371600"/>
          <a:ext cx="482403" cy="478847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</xdr:row>
      <xdr:rowOff>152400</xdr:rowOff>
    </xdr:from>
    <xdr:ext cx="482403" cy="478847"/>
    <xdr:pic>
      <xdr:nvPicPr>
        <xdr:cNvPr id="32" name="Imagen 31">
          <a:extLst>
            <a:ext uri="{FF2B5EF4-FFF2-40B4-BE49-F238E27FC236}">
              <a16:creationId xmlns:a16="http://schemas.microsoft.com/office/drawing/2014/main" id="{9B36B6DF-54A7-4E3D-9AB7-BD52125DE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905250" y="1295400"/>
          <a:ext cx="482403" cy="478847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7</xdr:row>
      <xdr:rowOff>57150</xdr:rowOff>
    </xdr:from>
    <xdr:ext cx="482403" cy="478847"/>
    <xdr:pic>
      <xdr:nvPicPr>
        <xdr:cNvPr id="35" name="Imagen 34">
          <a:extLst>
            <a:ext uri="{FF2B5EF4-FFF2-40B4-BE49-F238E27FC236}">
              <a16:creationId xmlns:a16="http://schemas.microsoft.com/office/drawing/2014/main" id="{D3D018F9-053D-4E68-9DF9-937FCFE6C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7</xdr:row>
      <xdr:rowOff>114300</xdr:rowOff>
    </xdr:from>
    <xdr:ext cx="482403" cy="478847"/>
    <xdr:pic>
      <xdr:nvPicPr>
        <xdr:cNvPr id="36" name="Imagen 35">
          <a:extLst>
            <a:ext uri="{FF2B5EF4-FFF2-40B4-BE49-F238E27FC236}">
              <a16:creationId xmlns:a16="http://schemas.microsoft.com/office/drawing/2014/main" id="{423C876E-8AA8-4F1E-A009-17371393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</xdr:col>
      <xdr:colOff>200025</xdr:colOff>
      <xdr:row>7</xdr:row>
      <xdr:rowOff>85725</xdr:rowOff>
    </xdr:from>
    <xdr:ext cx="482403" cy="478847"/>
    <xdr:pic>
      <xdr:nvPicPr>
        <xdr:cNvPr id="38" name="Imagen 37">
          <a:extLst>
            <a:ext uri="{FF2B5EF4-FFF2-40B4-BE49-F238E27FC236}">
              <a16:creationId xmlns:a16="http://schemas.microsoft.com/office/drawing/2014/main" id="{1F089B94-0066-4D05-99FA-C99905097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058025" y="1419225"/>
          <a:ext cx="482403" cy="478847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7</xdr:row>
      <xdr:rowOff>142875</xdr:rowOff>
    </xdr:from>
    <xdr:ext cx="482403" cy="478847"/>
    <xdr:pic>
      <xdr:nvPicPr>
        <xdr:cNvPr id="39" name="Imagen 38">
          <a:extLst>
            <a:ext uri="{FF2B5EF4-FFF2-40B4-BE49-F238E27FC236}">
              <a16:creationId xmlns:a16="http://schemas.microsoft.com/office/drawing/2014/main" id="{6E1C4BEF-252F-4348-A699-EEEDAB6BE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9239250" y="1476375"/>
          <a:ext cx="482403" cy="47884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47624</xdr:rowOff>
    </xdr:from>
    <xdr:to>
      <xdr:col>3</xdr:col>
      <xdr:colOff>733424</xdr:colOff>
      <xdr:row>28</xdr:row>
      <xdr:rowOff>53793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1AD2488-D3A2-473C-BC26-80669FE35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</a:extLst>
        </a:blip>
        <a:srcRect t="14865"/>
        <a:stretch/>
      </xdr:blipFill>
      <xdr:spPr>
        <a:xfrm>
          <a:off x="0" y="2725830"/>
          <a:ext cx="3019424" cy="2673169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</xdr:row>
      <xdr:rowOff>154120</xdr:rowOff>
    </xdr:from>
    <xdr:to>
      <xdr:col>5</xdr:col>
      <xdr:colOff>247650</xdr:colOff>
      <xdr:row>4</xdr:row>
      <xdr:rowOff>171449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3130731-7862-4DD8-BCFD-24C85CFA4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24910" b="85482"/>
        <a:stretch/>
      </xdr:blipFill>
      <xdr:spPr>
        <a:xfrm>
          <a:off x="2076450" y="535120"/>
          <a:ext cx="1981200" cy="398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6</xdr:row>
      <xdr:rowOff>185647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283BE51-843E-4EB5-A386-5502B4D3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352550" cy="132864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742950</xdr:colOff>
      <xdr:row>42</xdr:row>
      <xdr:rowOff>28576</xdr:rowOff>
    </xdr:from>
    <xdr:to>
      <xdr:col>6</xdr:col>
      <xdr:colOff>695325</xdr:colOff>
      <xdr:row>43</xdr:row>
      <xdr:rowOff>180976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282A0A3-EA9C-45EF-9E20-E676DEA73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790950" y="8058151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172588</xdr:colOff>
      <xdr:row>38</xdr:row>
      <xdr:rowOff>85725</xdr:rowOff>
    </xdr:from>
    <xdr:to>
      <xdr:col>6</xdr:col>
      <xdr:colOff>656901</xdr:colOff>
      <xdr:row>42</xdr:row>
      <xdr:rowOff>133139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5ED4A78-FF70-4D1E-ACD1-F7C3AD3A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2588" y="7353300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0</xdr:row>
      <xdr:rowOff>0</xdr:rowOff>
    </xdr:from>
    <xdr:to>
      <xdr:col>8</xdr:col>
      <xdr:colOff>638175</xdr:colOff>
      <xdr:row>7</xdr:row>
      <xdr:rowOff>8281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D12BE9F-8724-41A1-A048-CF7AEF1A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51" y="0"/>
          <a:ext cx="1381124" cy="1341781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14</xdr:row>
      <xdr:rowOff>102852</xdr:rowOff>
    </xdr:from>
    <xdr:to>
      <xdr:col>10</xdr:col>
      <xdr:colOff>704850</xdr:colOff>
      <xdr:row>28</xdr:row>
      <xdr:rowOff>56717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F620D48-BFA5-400D-BAB3-8CB759C26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rcRect r="1880"/>
        <a:stretch/>
      </xdr:blipFill>
      <xdr:spPr>
        <a:xfrm>
          <a:off x="5343524" y="2779377"/>
          <a:ext cx="2981326" cy="262086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</xdr:row>
      <xdr:rowOff>90380</xdr:rowOff>
    </xdr:from>
    <xdr:to>
      <xdr:col>12</xdr:col>
      <xdr:colOff>66412</xdr:colOff>
      <xdr:row>4</xdr:row>
      <xdr:rowOff>161854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D06250C-E901-4444-B2FC-C863D924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43800" y="471380"/>
          <a:ext cx="1666612" cy="4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723900</xdr:colOff>
      <xdr:row>42</xdr:row>
      <xdr:rowOff>38101</xdr:rowOff>
    </xdr:from>
    <xdr:to>
      <xdr:col>13</xdr:col>
      <xdr:colOff>676275</xdr:colOff>
      <xdr:row>44</xdr:row>
      <xdr:rowOff>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A362BF58-D98A-4933-93ED-453B474F4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9105900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153538</xdr:colOff>
      <xdr:row>38</xdr:row>
      <xdr:rowOff>95250</xdr:rowOff>
    </xdr:from>
    <xdr:to>
      <xdr:col>13</xdr:col>
      <xdr:colOff>637851</xdr:colOff>
      <xdr:row>42</xdr:row>
      <xdr:rowOff>142664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6A10344-CCFB-4C0C-AF23-B28B5EBA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97538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18</xdr:col>
      <xdr:colOff>733425</xdr:colOff>
      <xdr:row>42</xdr:row>
      <xdr:rowOff>38101</xdr:rowOff>
    </xdr:from>
    <xdr:to>
      <xdr:col>20</xdr:col>
      <xdr:colOff>685800</xdr:colOff>
      <xdr:row>44</xdr:row>
      <xdr:rowOff>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92023F4-AD39-4E38-A6B3-81EEE603B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163063</xdr:colOff>
      <xdr:row>38</xdr:row>
      <xdr:rowOff>95250</xdr:rowOff>
    </xdr:from>
    <xdr:to>
      <xdr:col>20</xdr:col>
      <xdr:colOff>647376</xdr:colOff>
      <xdr:row>42</xdr:row>
      <xdr:rowOff>142664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99F7E4C-654C-4CD4-9C32-B2060392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0</xdr:row>
      <xdr:rowOff>0</xdr:rowOff>
    </xdr:from>
    <xdr:to>
      <xdr:col>15</xdr:col>
      <xdr:colOff>638175</xdr:colOff>
      <xdr:row>6</xdr:row>
      <xdr:rowOff>190355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C58DF90-1166-447D-941F-FD6E7BF5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87051" y="0"/>
          <a:ext cx="1381124" cy="13333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14</xdr:row>
      <xdr:rowOff>47626</xdr:rowOff>
    </xdr:from>
    <xdr:to>
      <xdr:col>18</xdr:col>
      <xdr:colOff>447676</xdr:colOff>
      <xdr:row>28</xdr:row>
      <xdr:rowOff>92076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C6075E3-AE06-4C4C-9207-980FC694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4151"/>
          <a:ext cx="3486150" cy="271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135446</xdr:colOff>
      <xdr:row>2</xdr:row>
      <xdr:rowOff>152399</xdr:rowOff>
    </xdr:from>
    <xdr:to>
      <xdr:col>20</xdr:col>
      <xdr:colOff>47174</xdr:colOff>
      <xdr:row>4</xdr:row>
      <xdr:rowOff>161864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DCC66C9-F90E-4FDF-A5C9-BBFA5920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27446" y="533399"/>
          <a:ext cx="2959728" cy="390465"/>
        </a:xfrm>
        <a:prstGeom prst="rect">
          <a:avLst/>
        </a:prstGeom>
      </xdr:spPr>
    </xdr:pic>
    <xdr:clientData/>
  </xdr:twoCellAnchor>
  <xdr:oneCellAnchor>
    <xdr:from>
      <xdr:col>27</xdr:col>
      <xdr:colOff>255106</xdr:colOff>
      <xdr:row>0</xdr:row>
      <xdr:rowOff>51351</xdr:rowOff>
    </xdr:from>
    <xdr:ext cx="480951" cy="508863"/>
    <xdr:pic>
      <xdr:nvPicPr>
        <xdr:cNvPr id="48" name="10 Imagen">
          <a:extLst>
            <a:ext uri="{FF2B5EF4-FFF2-40B4-BE49-F238E27FC236}">
              <a16:creationId xmlns:a16="http://schemas.microsoft.com/office/drawing/2014/main" id="{5E1306E4-24B3-4557-9B79-C8518C8C7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23</xdr:col>
      <xdr:colOff>10086</xdr:colOff>
      <xdr:row>0</xdr:row>
      <xdr:rowOff>28575</xdr:rowOff>
    </xdr:from>
    <xdr:ext cx="3284372" cy="444000"/>
    <xdr:pic>
      <xdr:nvPicPr>
        <xdr:cNvPr id="49" name="11 Imagen">
          <a:extLst>
            <a:ext uri="{FF2B5EF4-FFF2-40B4-BE49-F238E27FC236}">
              <a16:creationId xmlns:a16="http://schemas.microsoft.com/office/drawing/2014/main" id="{308DEDA3-2756-474D-88D5-49B3B2BE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7</xdr:row>
      <xdr:rowOff>57150</xdr:rowOff>
    </xdr:from>
    <xdr:ext cx="482403" cy="478847"/>
    <xdr:pic>
      <xdr:nvPicPr>
        <xdr:cNvPr id="50" name="Imagen 49">
          <a:extLst>
            <a:ext uri="{FF2B5EF4-FFF2-40B4-BE49-F238E27FC236}">
              <a16:creationId xmlns:a16="http://schemas.microsoft.com/office/drawing/2014/main" id="{80821EFB-D832-41F9-BC3F-83DD7DE17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7</xdr:row>
      <xdr:rowOff>114300</xdr:rowOff>
    </xdr:from>
    <xdr:ext cx="482403" cy="478847"/>
    <xdr:pic>
      <xdr:nvPicPr>
        <xdr:cNvPr id="51" name="Imagen 50">
          <a:extLst>
            <a:ext uri="{FF2B5EF4-FFF2-40B4-BE49-F238E27FC236}">
              <a16:creationId xmlns:a16="http://schemas.microsoft.com/office/drawing/2014/main" id="{477D599C-65E8-4093-B0AB-103922082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25</xdr:col>
      <xdr:colOff>733425</xdr:colOff>
      <xdr:row>42</xdr:row>
      <xdr:rowOff>38101</xdr:rowOff>
    </xdr:from>
    <xdr:ext cx="1476375" cy="342900"/>
    <xdr:pic>
      <xdr:nvPicPr>
        <xdr:cNvPr id="52" name="Imagen 51">
          <a:extLst>
            <a:ext uri="{FF2B5EF4-FFF2-40B4-BE49-F238E27FC236}">
              <a16:creationId xmlns:a16="http://schemas.microsoft.com/office/drawing/2014/main" id="{B53DD39D-FCAF-4020-BEAE-8CCD124AA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26</xdr:col>
      <xdr:colOff>163063</xdr:colOff>
      <xdr:row>38</xdr:row>
      <xdr:rowOff>95250</xdr:rowOff>
    </xdr:from>
    <xdr:ext cx="1246313" cy="809414"/>
    <xdr:pic>
      <xdr:nvPicPr>
        <xdr:cNvPr id="53" name="Imagen 52">
          <a:extLst>
            <a:ext uri="{FF2B5EF4-FFF2-40B4-BE49-F238E27FC236}">
              <a16:creationId xmlns:a16="http://schemas.microsoft.com/office/drawing/2014/main" id="{8B784B33-E400-46D5-A570-616180FE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21</xdr:col>
      <xdr:colOff>9526</xdr:colOff>
      <xdr:row>14</xdr:row>
      <xdr:rowOff>47626</xdr:rowOff>
    </xdr:from>
    <xdr:ext cx="3486150" cy="2711450"/>
    <xdr:pic>
      <xdr:nvPicPr>
        <xdr:cNvPr id="55" name="Imagen 54">
          <a:extLst>
            <a:ext uri="{FF2B5EF4-FFF2-40B4-BE49-F238E27FC236}">
              <a16:creationId xmlns:a16="http://schemas.microsoft.com/office/drawing/2014/main" id="{143ABB00-41FD-4DBE-862D-AED92C5C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5832"/>
          <a:ext cx="3486150" cy="2711450"/>
        </a:xfrm>
        <a:prstGeom prst="rect">
          <a:avLst/>
        </a:prstGeom>
      </xdr:spPr>
    </xdr:pic>
    <xdr:clientData/>
  </xdr:oneCellAnchor>
  <xdr:twoCellAnchor editAs="oneCell">
    <xdr:from>
      <xdr:col>22</xdr:col>
      <xdr:colOff>720492</xdr:colOff>
      <xdr:row>2</xdr:row>
      <xdr:rowOff>179293</xdr:rowOff>
    </xdr:from>
    <xdr:to>
      <xdr:col>27</xdr:col>
      <xdr:colOff>545794</xdr:colOff>
      <xdr:row>4</xdr:row>
      <xdr:rowOff>138900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E171B2F-A413-4E3C-B7ED-A38C13690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1630"/>
        <a:stretch/>
      </xdr:blipFill>
      <xdr:spPr>
        <a:xfrm>
          <a:off x="17484492" y="560293"/>
          <a:ext cx="3635302" cy="340607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0</xdr:row>
      <xdr:rowOff>0</xdr:rowOff>
    </xdr:from>
    <xdr:to>
      <xdr:col>22</xdr:col>
      <xdr:colOff>649941</xdr:colOff>
      <xdr:row>7</xdr:row>
      <xdr:rowOff>26688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67DCFF28-1018-462C-A6DD-A4841942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024412" y="0"/>
          <a:ext cx="1389529" cy="1360188"/>
        </a:xfrm>
        <a:prstGeom prst="rect">
          <a:avLst/>
        </a:prstGeom>
      </xdr:spPr>
    </xdr:pic>
    <xdr:clientData/>
  </xdr:twoCellAnchor>
  <xdr:oneCellAnchor>
    <xdr:from>
      <xdr:col>34</xdr:col>
      <xdr:colOff>255106</xdr:colOff>
      <xdr:row>0</xdr:row>
      <xdr:rowOff>51351</xdr:rowOff>
    </xdr:from>
    <xdr:ext cx="480951" cy="508863"/>
    <xdr:pic>
      <xdr:nvPicPr>
        <xdr:cNvPr id="59" name="10 Imagen">
          <a:extLst>
            <a:ext uri="{FF2B5EF4-FFF2-40B4-BE49-F238E27FC236}">
              <a16:creationId xmlns:a16="http://schemas.microsoft.com/office/drawing/2014/main" id="{0FC9E2C4-A303-4620-8298-74BFEB588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30</xdr:col>
      <xdr:colOff>10086</xdr:colOff>
      <xdr:row>0</xdr:row>
      <xdr:rowOff>28575</xdr:rowOff>
    </xdr:from>
    <xdr:ext cx="3284372" cy="444000"/>
    <xdr:pic>
      <xdr:nvPicPr>
        <xdr:cNvPr id="60" name="11 Imagen">
          <a:extLst>
            <a:ext uri="{FF2B5EF4-FFF2-40B4-BE49-F238E27FC236}">
              <a16:creationId xmlns:a16="http://schemas.microsoft.com/office/drawing/2014/main" id="{7A749ADF-BE11-4894-BFFA-E26D1B1C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30</xdr:col>
      <xdr:colOff>142875</xdr:colOff>
      <xdr:row>7</xdr:row>
      <xdr:rowOff>57150</xdr:rowOff>
    </xdr:from>
    <xdr:ext cx="482403" cy="478847"/>
    <xdr:pic>
      <xdr:nvPicPr>
        <xdr:cNvPr id="61" name="Imagen 60">
          <a:extLst>
            <a:ext uri="{FF2B5EF4-FFF2-40B4-BE49-F238E27FC236}">
              <a16:creationId xmlns:a16="http://schemas.microsoft.com/office/drawing/2014/main" id="{70320B53-E0EC-4005-BBFF-12B894B2F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766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33</xdr:col>
      <xdr:colOff>38100</xdr:colOff>
      <xdr:row>7</xdr:row>
      <xdr:rowOff>114300</xdr:rowOff>
    </xdr:from>
    <xdr:ext cx="482403" cy="478847"/>
    <xdr:pic>
      <xdr:nvPicPr>
        <xdr:cNvPr id="62" name="Imagen 61">
          <a:extLst>
            <a:ext uri="{FF2B5EF4-FFF2-40B4-BE49-F238E27FC236}">
              <a16:creationId xmlns:a16="http://schemas.microsoft.com/office/drawing/2014/main" id="{56AF7B3A-B86E-422B-B89A-C6D15E4EE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985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32</xdr:col>
      <xdr:colOff>733425</xdr:colOff>
      <xdr:row>42</xdr:row>
      <xdr:rowOff>38101</xdr:rowOff>
    </xdr:from>
    <xdr:ext cx="1476375" cy="342900"/>
    <xdr:pic>
      <xdr:nvPicPr>
        <xdr:cNvPr id="63" name="Imagen 62">
          <a:extLst>
            <a:ext uri="{FF2B5EF4-FFF2-40B4-BE49-F238E27FC236}">
              <a16:creationId xmlns:a16="http://schemas.microsoft.com/office/drawing/2014/main" id="{CBFADE24-6C49-4D6B-A1B4-7C0CF6E15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978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33</xdr:col>
      <xdr:colOff>163063</xdr:colOff>
      <xdr:row>38</xdr:row>
      <xdr:rowOff>95250</xdr:rowOff>
    </xdr:from>
    <xdr:ext cx="1246313" cy="809414"/>
    <xdr:pic>
      <xdr:nvPicPr>
        <xdr:cNvPr id="64" name="Imagen 63">
          <a:extLst>
            <a:ext uri="{FF2B5EF4-FFF2-40B4-BE49-F238E27FC236}">
              <a16:creationId xmlns:a16="http://schemas.microsoft.com/office/drawing/2014/main" id="{A2640BE5-02FE-48CE-9C0D-BF8F962A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7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28</xdr:col>
      <xdr:colOff>33619</xdr:colOff>
      <xdr:row>0</xdr:row>
      <xdr:rowOff>1</xdr:rowOff>
    </xdr:from>
    <xdr:to>
      <xdr:col>29</xdr:col>
      <xdr:colOff>649943</xdr:colOff>
      <xdr:row>7</xdr:row>
      <xdr:rowOff>5325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DE0094E5-79D5-498F-B9A9-D5E7F4FD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69619" y="1"/>
          <a:ext cx="1378324" cy="1338824"/>
        </a:xfrm>
        <a:prstGeom prst="rect">
          <a:avLst/>
        </a:prstGeom>
      </xdr:spPr>
    </xdr:pic>
    <xdr:clientData/>
  </xdr:twoCellAnchor>
  <xdr:twoCellAnchor editAs="oneCell">
    <xdr:from>
      <xdr:col>30</xdr:col>
      <xdr:colOff>482997</xdr:colOff>
      <xdr:row>2</xdr:row>
      <xdr:rowOff>100853</xdr:rowOff>
    </xdr:from>
    <xdr:to>
      <xdr:col>33</xdr:col>
      <xdr:colOff>521320</xdr:colOff>
      <xdr:row>4</xdr:row>
      <xdr:rowOff>152902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430A38F3-415A-4B40-BA1B-8B8C08E2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342997" y="481853"/>
          <a:ext cx="2324323" cy="433049"/>
        </a:xfrm>
        <a:prstGeom prst="rect">
          <a:avLst/>
        </a:prstGeom>
      </xdr:spPr>
    </xdr:pic>
    <xdr:clientData/>
  </xdr:twoCellAnchor>
  <xdr:twoCellAnchor editAs="oneCell">
    <xdr:from>
      <xdr:col>28</xdr:col>
      <xdr:colOff>11206</xdr:colOff>
      <xdr:row>14</xdr:row>
      <xdr:rowOff>168088</xdr:rowOff>
    </xdr:from>
    <xdr:to>
      <xdr:col>32</xdr:col>
      <xdr:colOff>671024</xdr:colOff>
      <xdr:row>28</xdr:row>
      <xdr:rowOff>147001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C16B527-96FC-4D9C-AA46-26B66207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47206" y="2846294"/>
          <a:ext cx="3707818" cy="2645913"/>
        </a:xfrm>
        <a:prstGeom prst="rect">
          <a:avLst/>
        </a:prstGeom>
      </xdr:spPr>
    </xdr:pic>
    <xdr:clientData/>
  </xdr:twoCellAnchor>
  <xdr:oneCellAnchor>
    <xdr:from>
      <xdr:col>41</xdr:col>
      <xdr:colOff>255106</xdr:colOff>
      <xdr:row>0</xdr:row>
      <xdr:rowOff>51351</xdr:rowOff>
    </xdr:from>
    <xdr:ext cx="480951" cy="508863"/>
    <xdr:pic>
      <xdr:nvPicPr>
        <xdr:cNvPr id="71" name="10 Imagen">
          <a:extLst>
            <a:ext uri="{FF2B5EF4-FFF2-40B4-BE49-F238E27FC236}">
              <a16:creationId xmlns:a16="http://schemas.microsoft.com/office/drawing/2014/main" id="{4E0CDF66-E0E6-4B1C-987B-E7F072629C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37</xdr:col>
      <xdr:colOff>10086</xdr:colOff>
      <xdr:row>0</xdr:row>
      <xdr:rowOff>28575</xdr:rowOff>
    </xdr:from>
    <xdr:ext cx="3284372" cy="444000"/>
    <xdr:pic>
      <xdr:nvPicPr>
        <xdr:cNvPr id="72" name="11 Imagen">
          <a:extLst>
            <a:ext uri="{FF2B5EF4-FFF2-40B4-BE49-F238E27FC236}">
              <a16:creationId xmlns:a16="http://schemas.microsoft.com/office/drawing/2014/main" id="{62A70047-AF00-47F3-A3B7-9F2B2437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7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7</xdr:row>
      <xdr:rowOff>57150</xdr:rowOff>
    </xdr:from>
    <xdr:ext cx="482403" cy="478847"/>
    <xdr:pic>
      <xdr:nvPicPr>
        <xdr:cNvPr id="73" name="Imagen 72">
          <a:extLst>
            <a:ext uri="{FF2B5EF4-FFF2-40B4-BE49-F238E27FC236}">
              <a16:creationId xmlns:a16="http://schemas.microsoft.com/office/drawing/2014/main" id="{F33B1C1D-36B4-471C-BDED-DDF6354E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300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40</xdr:col>
      <xdr:colOff>38100</xdr:colOff>
      <xdr:row>7</xdr:row>
      <xdr:rowOff>114300</xdr:rowOff>
    </xdr:from>
    <xdr:ext cx="482403" cy="478847"/>
    <xdr:pic>
      <xdr:nvPicPr>
        <xdr:cNvPr id="74" name="Imagen 73">
          <a:extLst>
            <a:ext uri="{FF2B5EF4-FFF2-40B4-BE49-F238E27FC236}">
              <a16:creationId xmlns:a16="http://schemas.microsoft.com/office/drawing/2014/main" id="{875F0622-14EC-4D17-A958-4D6D4A52F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518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39</xdr:col>
      <xdr:colOff>733425</xdr:colOff>
      <xdr:row>42</xdr:row>
      <xdr:rowOff>38101</xdr:rowOff>
    </xdr:from>
    <xdr:ext cx="1476375" cy="342900"/>
    <xdr:pic>
      <xdr:nvPicPr>
        <xdr:cNvPr id="75" name="Imagen 74">
          <a:extLst>
            <a:ext uri="{FF2B5EF4-FFF2-40B4-BE49-F238E27FC236}">
              <a16:creationId xmlns:a16="http://schemas.microsoft.com/office/drawing/2014/main" id="{EF4B983F-E357-4198-B603-B6829658A8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25117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40</xdr:col>
      <xdr:colOff>163063</xdr:colOff>
      <xdr:row>38</xdr:row>
      <xdr:rowOff>95250</xdr:rowOff>
    </xdr:from>
    <xdr:ext cx="1246313" cy="809414"/>
    <xdr:pic>
      <xdr:nvPicPr>
        <xdr:cNvPr id="76" name="Imagen 75">
          <a:extLst>
            <a:ext uri="{FF2B5EF4-FFF2-40B4-BE49-F238E27FC236}">
              <a16:creationId xmlns:a16="http://schemas.microsoft.com/office/drawing/2014/main" id="{84D99FA6-0D33-493E-BC30-2A6CDAE9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09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48</xdr:col>
      <xdr:colOff>255106</xdr:colOff>
      <xdr:row>0</xdr:row>
      <xdr:rowOff>51351</xdr:rowOff>
    </xdr:from>
    <xdr:ext cx="480951" cy="508863"/>
    <xdr:pic>
      <xdr:nvPicPr>
        <xdr:cNvPr id="80" name="10 Imagen">
          <a:extLst>
            <a:ext uri="{FF2B5EF4-FFF2-40B4-BE49-F238E27FC236}">
              <a16:creationId xmlns:a16="http://schemas.microsoft.com/office/drawing/2014/main" id="{9EE21C46-B105-4A40-9652-1528D6273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44</xdr:col>
      <xdr:colOff>10086</xdr:colOff>
      <xdr:row>0</xdr:row>
      <xdr:rowOff>28575</xdr:rowOff>
    </xdr:from>
    <xdr:ext cx="3284372" cy="444000"/>
    <xdr:pic>
      <xdr:nvPicPr>
        <xdr:cNvPr id="81" name="11 Imagen">
          <a:extLst>
            <a:ext uri="{FF2B5EF4-FFF2-40B4-BE49-F238E27FC236}">
              <a16:creationId xmlns:a16="http://schemas.microsoft.com/office/drawing/2014/main" id="{4A06731F-61E0-4EC6-A400-4BA2FDC5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44</xdr:col>
      <xdr:colOff>142875</xdr:colOff>
      <xdr:row>7</xdr:row>
      <xdr:rowOff>57150</xdr:rowOff>
    </xdr:from>
    <xdr:ext cx="482403" cy="478847"/>
    <xdr:pic>
      <xdr:nvPicPr>
        <xdr:cNvPr id="82" name="Imagen 81">
          <a:extLst>
            <a:ext uri="{FF2B5EF4-FFF2-40B4-BE49-F238E27FC236}">
              <a16:creationId xmlns:a16="http://schemas.microsoft.com/office/drawing/2014/main" id="{62C658E8-4942-49DB-AE9C-901F63595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47</xdr:col>
      <xdr:colOff>38100</xdr:colOff>
      <xdr:row>7</xdr:row>
      <xdr:rowOff>114300</xdr:rowOff>
    </xdr:from>
    <xdr:ext cx="482403" cy="478847"/>
    <xdr:pic>
      <xdr:nvPicPr>
        <xdr:cNvPr id="83" name="Imagen 82">
          <a:extLst>
            <a:ext uri="{FF2B5EF4-FFF2-40B4-BE49-F238E27FC236}">
              <a16:creationId xmlns:a16="http://schemas.microsoft.com/office/drawing/2014/main" id="{A1D42B02-9653-4E4F-862A-FFFB532C7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46</xdr:col>
      <xdr:colOff>733425</xdr:colOff>
      <xdr:row>42</xdr:row>
      <xdr:rowOff>38101</xdr:rowOff>
    </xdr:from>
    <xdr:ext cx="1476375" cy="342900"/>
    <xdr:pic>
      <xdr:nvPicPr>
        <xdr:cNvPr id="84" name="Imagen 83">
          <a:extLst>
            <a:ext uri="{FF2B5EF4-FFF2-40B4-BE49-F238E27FC236}">
              <a16:creationId xmlns:a16="http://schemas.microsoft.com/office/drawing/2014/main" id="{C02093FA-5D8E-4EBA-AC70-9AC6C816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47</xdr:col>
      <xdr:colOff>163063</xdr:colOff>
      <xdr:row>38</xdr:row>
      <xdr:rowOff>95250</xdr:rowOff>
    </xdr:from>
    <xdr:ext cx="1246313" cy="809414"/>
    <xdr:pic>
      <xdr:nvPicPr>
        <xdr:cNvPr id="85" name="Imagen 84">
          <a:extLst>
            <a:ext uri="{FF2B5EF4-FFF2-40B4-BE49-F238E27FC236}">
              <a16:creationId xmlns:a16="http://schemas.microsoft.com/office/drawing/2014/main" id="{B59E2E61-480A-4AFC-AA36-8A86A454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55</xdr:col>
      <xdr:colOff>255106</xdr:colOff>
      <xdr:row>0</xdr:row>
      <xdr:rowOff>51351</xdr:rowOff>
    </xdr:from>
    <xdr:ext cx="480951" cy="508863"/>
    <xdr:pic>
      <xdr:nvPicPr>
        <xdr:cNvPr id="86" name="10 Imagen">
          <a:extLst>
            <a:ext uri="{FF2B5EF4-FFF2-40B4-BE49-F238E27FC236}">
              <a16:creationId xmlns:a16="http://schemas.microsoft.com/office/drawing/2014/main" id="{E7A8FABB-760F-4F76-8FE1-6E7FD15A7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51</xdr:col>
      <xdr:colOff>10086</xdr:colOff>
      <xdr:row>0</xdr:row>
      <xdr:rowOff>28575</xdr:rowOff>
    </xdr:from>
    <xdr:ext cx="3284372" cy="444000"/>
    <xdr:pic>
      <xdr:nvPicPr>
        <xdr:cNvPr id="87" name="11 Imagen">
          <a:extLst>
            <a:ext uri="{FF2B5EF4-FFF2-40B4-BE49-F238E27FC236}">
              <a16:creationId xmlns:a16="http://schemas.microsoft.com/office/drawing/2014/main" id="{1CB50F2B-E3A8-4485-B9B1-567CA5D4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51</xdr:col>
      <xdr:colOff>142875</xdr:colOff>
      <xdr:row>7</xdr:row>
      <xdr:rowOff>57150</xdr:rowOff>
    </xdr:from>
    <xdr:ext cx="482403" cy="478847"/>
    <xdr:pic>
      <xdr:nvPicPr>
        <xdr:cNvPr id="88" name="Imagen 87">
          <a:extLst>
            <a:ext uri="{FF2B5EF4-FFF2-40B4-BE49-F238E27FC236}">
              <a16:creationId xmlns:a16="http://schemas.microsoft.com/office/drawing/2014/main" id="{1ED4125E-DDCE-48F3-8E30-377307883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54</xdr:col>
      <xdr:colOff>38100</xdr:colOff>
      <xdr:row>7</xdr:row>
      <xdr:rowOff>114300</xdr:rowOff>
    </xdr:from>
    <xdr:ext cx="482403" cy="478847"/>
    <xdr:pic>
      <xdr:nvPicPr>
        <xdr:cNvPr id="89" name="Imagen 88">
          <a:extLst>
            <a:ext uri="{FF2B5EF4-FFF2-40B4-BE49-F238E27FC236}">
              <a16:creationId xmlns:a16="http://schemas.microsoft.com/office/drawing/2014/main" id="{F82D3A6F-1BEE-47F5-A0C1-E8681E79E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53</xdr:col>
      <xdr:colOff>733425</xdr:colOff>
      <xdr:row>42</xdr:row>
      <xdr:rowOff>38101</xdr:rowOff>
    </xdr:from>
    <xdr:ext cx="1476375" cy="342900"/>
    <xdr:pic>
      <xdr:nvPicPr>
        <xdr:cNvPr id="90" name="Imagen 89">
          <a:extLst>
            <a:ext uri="{FF2B5EF4-FFF2-40B4-BE49-F238E27FC236}">
              <a16:creationId xmlns:a16="http://schemas.microsoft.com/office/drawing/2014/main" id="{1A7F14A2-FC6E-4DC9-B961-F5CE7466A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54</xdr:col>
      <xdr:colOff>163063</xdr:colOff>
      <xdr:row>38</xdr:row>
      <xdr:rowOff>95250</xdr:rowOff>
    </xdr:from>
    <xdr:ext cx="1246313" cy="809414"/>
    <xdr:pic>
      <xdr:nvPicPr>
        <xdr:cNvPr id="91" name="Imagen 90">
          <a:extLst>
            <a:ext uri="{FF2B5EF4-FFF2-40B4-BE49-F238E27FC236}">
              <a16:creationId xmlns:a16="http://schemas.microsoft.com/office/drawing/2014/main" id="{DF28B67C-3DAA-482B-B6C6-87490009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62</xdr:col>
      <xdr:colOff>255106</xdr:colOff>
      <xdr:row>0</xdr:row>
      <xdr:rowOff>51351</xdr:rowOff>
    </xdr:from>
    <xdr:ext cx="480951" cy="508863"/>
    <xdr:pic>
      <xdr:nvPicPr>
        <xdr:cNvPr id="92" name="10 Imagen">
          <a:extLst>
            <a:ext uri="{FF2B5EF4-FFF2-40B4-BE49-F238E27FC236}">
              <a16:creationId xmlns:a16="http://schemas.microsoft.com/office/drawing/2014/main" id="{2E0E2BBA-51F4-44DC-A551-3DE6B9670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58</xdr:col>
      <xdr:colOff>10086</xdr:colOff>
      <xdr:row>0</xdr:row>
      <xdr:rowOff>28575</xdr:rowOff>
    </xdr:from>
    <xdr:ext cx="3284372" cy="444000"/>
    <xdr:pic>
      <xdr:nvPicPr>
        <xdr:cNvPr id="93" name="11 Imagen">
          <a:extLst>
            <a:ext uri="{FF2B5EF4-FFF2-40B4-BE49-F238E27FC236}">
              <a16:creationId xmlns:a16="http://schemas.microsoft.com/office/drawing/2014/main" id="{90036A3A-BA8B-440B-8DF9-AB6F3150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58</xdr:col>
      <xdr:colOff>142875</xdr:colOff>
      <xdr:row>7</xdr:row>
      <xdr:rowOff>57150</xdr:rowOff>
    </xdr:from>
    <xdr:ext cx="482403" cy="478847"/>
    <xdr:pic>
      <xdr:nvPicPr>
        <xdr:cNvPr id="94" name="Imagen 93">
          <a:extLst>
            <a:ext uri="{FF2B5EF4-FFF2-40B4-BE49-F238E27FC236}">
              <a16:creationId xmlns:a16="http://schemas.microsoft.com/office/drawing/2014/main" id="{4DB35FB4-58E6-497D-9B8C-5ECC977B5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61</xdr:col>
      <xdr:colOff>38100</xdr:colOff>
      <xdr:row>7</xdr:row>
      <xdr:rowOff>114300</xdr:rowOff>
    </xdr:from>
    <xdr:ext cx="482403" cy="478847"/>
    <xdr:pic>
      <xdr:nvPicPr>
        <xdr:cNvPr id="95" name="Imagen 94">
          <a:extLst>
            <a:ext uri="{FF2B5EF4-FFF2-40B4-BE49-F238E27FC236}">
              <a16:creationId xmlns:a16="http://schemas.microsoft.com/office/drawing/2014/main" id="{47FAE975-4D98-4216-AF27-E5590E8B1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60</xdr:col>
      <xdr:colOff>733425</xdr:colOff>
      <xdr:row>42</xdr:row>
      <xdr:rowOff>38101</xdr:rowOff>
    </xdr:from>
    <xdr:ext cx="1476375" cy="342900"/>
    <xdr:pic>
      <xdr:nvPicPr>
        <xdr:cNvPr id="96" name="Imagen 95">
          <a:extLst>
            <a:ext uri="{FF2B5EF4-FFF2-40B4-BE49-F238E27FC236}">
              <a16:creationId xmlns:a16="http://schemas.microsoft.com/office/drawing/2014/main" id="{52B363DE-FE40-4E5D-B03B-B9D028356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61</xdr:col>
      <xdr:colOff>163063</xdr:colOff>
      <xdr:row>38</xdr:row>
      <xdr:rowOff>95250</xdr:rowOff>
    </xdr:from>
    <xdr:ext cx="1246313" cy="809414"/>
    <xdr:pic>
      <xdr:nvPicPr>
        <xdr:cNvPr id="97" name="Imagen 96">
          <a:extLst>
            <a:ext uri="{FF2B5EF4-FFF2-40B4-BE49-F238E27FC236}">
              <a16:creationId xmlns:a16="http://schemas.microsoft.com/office/drawing/2014/main" id="{090CDF6C-9850-47F3-B5A7-38517E8F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37</xdr:col>
      <xdr:colOff>112059</xdr:colOff>
      <xdr:row>2</xdr:row>
      <xdr:rowOff>112589</xdr:rowOff>
    </xdr:from>
    <xdr:to>
      <xdr:col>41</xdr:col>
      <xdr:colOff>263395</xdr:colOff>
      <xdr:row>4</xdr:row>
      <xdr:rowOff>79507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ABC2D153-0556-4163-BF2A-6F13ED26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306059" y="493589"/>
          <a:ext cx="3199336" cy="347918"/>
        </a:xfrm>
        <a:prstGeom prst="rect">
          <a:avLst/>
        </a:prstGeom>
      </xdr:spPr>
    </xdr:pic>
    <xdr:clientData/>
  </xdr:twoCellAnchor>
  <xdr:twoCellAnchor editAs="oneCell">
    <xdr:from>
      <xdr:col>35</xdr:col>
      <xdr:colOff>22413</xdr:colOff>
      <xdr:row>0</xdr:row>
      <xdr:rowOff>1</xdr:rowOff>
    </xdr:from>
    <xdr:to>
      <xdr:col>36</xdr:col>
      <xdr:colOff>627531</xdr:colOff>
      <xdr:row>6</xdr:row>
      <xdr:rowOff>185059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AD30EA29-82F0-4822-8C91-58D6EB5F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92413" y="1"/>
          <a:ext cx="1367118" cy="1328058"/>
        </a:xfrm>
        <a:prstGeom prst="rect">
          <a:avLst/>
        </a:prstGeom>
      </xdr:spPr>
    </xdr:pic>
    <xdr:clientData/>
  </xdr:twoCellAnchor>
  <xdr:twoCellAnchor editAs="oneCell">
    <xdr:from>
      <xdr:col>35</xdr:col>
      <xdr:colOff>33619</xdr:colOff>
      <xdr:row>14</xdr:row>
      <xdr:rowOff>22411</xdr:rowOff>
    </xdr:from>
    <xdr:to>
      <xdr:col>39</xdr:col>
      <xdr:colOff>480301</xdr:colOff>
      <xdr:row>28</xdr:row>
      <xdr:rowOff>1870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45381198-2B3E-4F29-8F51-D68C2DA7C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6703619" y="2700617"/>
          <a:ext cx="3494682" cy="2646459"/>
        </a:xfrm>
        <a:prstGeom prst="rect">
          <a:avLst/>
        </a:prstGeom>
      </xdr:spPr>
    </xdr:pic>
    <xdr:clientData/>
  </xdr:twoCellAnchor>
  <xdr:twoCellAnchor editAs="oneCell">
    <xdr:from>
      <xdr:col>44</xdr:col>
      <xdr:colOff>470647</xdr:colOff>
      <xdr:row>2</xdr:row>
      <xdr:rowOff>22412</xdr:rowOff>
    </xdr:from>
    <xdr:to>
      <xdr:col>47</xdr:col>
      <xdr:colOff>584647</xdr:colOff>
      <xdr:row>4</xdr:row>
      <xdr:rowOff>79507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A9BB1A43-E2F8-4B74-80E4-DF63A8BF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998647" y="403412"/>
          <a:ext cx="2400000" cy="438095"/>
        </a:xfrm>
        <a:prstGeom prst="rect">
          <a:avLst/>
        </a:prstGeom>
      </xdr:spPr>
    </xdr:pic>
    <xdr:clientData/>
  </xdr:twoCellAnchor>
  <xdr:twoCellAnchor editAs="oneCell">
    <xdr:from>
      <xdr:col>42</xdr:col>
      <xdr:colOff>44822</xdr:colOff>
      <xdr:row>14</xdr:row>
      <xdr:rowOff>30826</xdr:rowOff>
    </xdr:from>
    <xdr:to>
      <xdr:col>45</xdr:col>
      <xdr:colOff>739588</xdr:colOff>
      <xdr:row>28</xdr:row>
      <xdr:rowOff>90308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F4E1B019-B70E-4569-AB89-CB615D97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048822" y="2709032"/>
          <a:ext cx="2980766" cy="2726482"/>
        </a:xfrm>
        <a:prstGeom prst="rect">
          <a:avLst/>
        </a:prstGeom>
      </xdr:spPr>
    </xdr:pic>
    <xdr:clientData/>
  </xdr:twoCellAnchor>
  <xdr:twoCellAnchor editAs="oneCell">
    <xdr:from>
      <xdr:col>42</xdr:col>
      <xdr:colOff>11206</xdr:colOff>
      <xdr:row>0</xdr:row>
      <xdr:rowOff>0</xdr:rowOff>
    </xdr:from>
    <xdr:to>
      <xdr:col>43</xdr:col>
      <xdr:colOff>627529</xdr:colOff>
      <xdr:row>7</xdr:row>
      <xdr:rowOff>15762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EF042BF-C107-4688-BA55-98B0F31F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015206" y="0"/>
          <a:ext cx="1378323" cy="1349262"/>
        </a:xfrm>
        <a:prstGeom prst="rect">
          <a:avLst/>
        </a:prstGeom>
      </xdr:spPr>
    </xdr:pic>
    <xdr:clientData/>
  </xdr:twoCellAnchor>
  <xdr:twoCellAnchor editAs="oneCell">
    <xdr:from>
      <xdr:col>51</xdr:col>
      <xdr:colOff>448235</xdr:colOff>
      <xdr:row>2</xdr:row>
      <xdr:rowOff>44823</xdr:rowOff>
    </xdr:from>
    <xdr:to>
      <xdr:col>54</xdr:col>
      <xdr:colOff>371759</xdr:colOff>
      <xdr:row>4</xdr:row>
      <xdr:rowOff>130490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1A3D4EC5-1102-4726-865B-1E2B5024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310235" y="425823"/>
          <a:ext cx="2209524" cy="466667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22411</xdr:colOff>
      <xdr:row>0</xdr:row>
      <xdr:rowOff>0</xdr:rowOff>
    </xdr:from>
    <xdr:to>
      <xdr:col>50</xdr:col>
      <xdr:colOff>638735</xdr:colOff>
      <xdr:row>7</xdr:row>
      <xdr:rowOff>7403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E463AFCD-0374-4050-ACAE-0B95C34E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60411" y="0"/>
          <a:ext cx="1378324" cy="1340903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22413</xdr:colOff>
      <xdr:row>14</xdr:row>
      <xdr:rowOff>56029</xdr:rowOff>
    </xdr:from>
    <xdr:to>
      <xdr:col>54</xdr:col>
      <xdr:colOff>178773</xdr:colOff>
      <xdr:row>29</xdr:row>
      <xdr:rowOff>11206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C9CB9630-ED9E-41C8-9F42-89C5CBE89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606"/>
        <a:stretch/>
      </xdr:blipFill>
      <xdr:spPr>
        <a:xfrm>
          <a:off x="37360413" y="2734235"/>
          <a:ext cx="3966360" cy="2812677"/>
        </a:xfrm>
        <a:prstGeom prst="rect">
          <a:avLst/>
        </a:prstGeom>
      </xdr:spPr>
    </xdr:pic>
    <xdr:clientData/>
  </xdr:twoCellAnchor>
  <xdr:oneCellAnchor>
    <xdr:from>
      <xdr:col>69</xdr:col>
      <xdr:colOff>255106</xdr:colOff>
      <xdr:row>0</xdr:row>
      <xdr:rowOff>51351</xdr:rowOff>
    </xdr:from>
    <xdr:ext cx="480951" cy="508863"/>
    <xdr:pic>
      <xdr:nvPicPr>
        <xdr:cNvPr id="107" name="10 Imagen">
          <a:extLst>
            <a:ext uri="{FF2B5EF4-FFF2-40B4-BE49-F238E27FC236}">
              <a16:creationId xmlns:a16="http://schemas.microsoft.com/office/drawing/2014/main" id="{9E918856-CE34-4895-B42C-297D60D075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65</xdr:col>
      <xdr:colOff>10086</xdr:colOff>
      <xdr:row>0</xdr:row>
      <xdr:rowOff>28575</xdr:rowOff>
    </xdr:from>
    <xdr:ext cx="3284372" cy="444000"/>
    <xdr:pic>
      <xdr:nvPicPr>
        <xdr:cNvPr id="108" name="11 Imagen">
          <a:extLst>
            <a:ext uri="{FF2B5EF4-FFF2-40B4-BE49-F238E27FC236}">
              <a16:creationId xmlns:a16="http://schemas.microsoft.com/office/drawing/2014/main" id="{6F9CCDA3-114F-435F-A946-76EFFEA1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65</xdr:col>
      <xdr:colOff>142875</xdr:colOff>
      <xdr:row>7</xdr:row>
      <xdr:rowOff>57150</xdr:rowOff>
    </xdr:from>
    <xdr:ext cx="482403" cy="478847"/>
    <xdr:pic>
      <xdr:nvPicPr>
        <xdr:cNvPr id="109" name="Imagen 108">
          <a:extLst>
            <a:ext uri="{FF2B5EF4-FFF2-40B4-BE49-F238E27FC236}">
              <a16:creationId xmlns:a16="http://schemas.microsoft.com/office/drawing/2014/main" id="{94C2E26E-49B4-4472-AC52-8928FDCF0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68</xdr:col>
      <xdr:colOff>38100</xdr:colOff>
      <xdr:row>7</xdr:row>
      <xdr:rowOff>114300</xdr:rowOff>
    </xdr:from>
    <xdr:ext cx="482403" cy="478847"/>
    <xdr:pic>
      <xdr:nvPicPr>
        <xdr:cNvPr id="110" name="Imagen 109">
          <a:extLst>
            <a:ext uri="{FF2B5EF4-FFF2-40B4-BE49-F238E27FC236}">
              <a16:creationId xmlns:a16="http://schemas.microsoft.com/office/drawing/2014/main" id="{5716DAAE-01E3-4FAA-8352-86E6521F8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67</xdr:col>
      <xdr:colOff>733425</xdr:colOff>
      <xdr:row>42</xdr:row>
      <xdr:rowOff>38101</xdr:rowOff>
    </xdr:from>
    <xdr:ext cx="1476375" cy="342900"/>
    <xdr:pic>
      <xdr:nvPicPr>
        <xdr:cNvPr id="111" name="Imagen 110">
          <a:extLst>
            <a:ext uri="{FF2B5EF4-FFF2-40B4-BE49-F238E27FC236}">
              <a16:creationId xmlns:a16="http://schemas.microsoft.com/office/drawing/2014/main" id="{184220F8-40C4-46B2-8033-B88428211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68</xdr:col>
      <xdr:colOff>163063</xdr:colOff>
      <xdr:row>38</xdr:row>
      <xdr:rowOff>95250</xdr:rowOff>
    </xdr:from>
    <xdr:ext cx="1246313" cy="809414"/>
    <xdr:pic>
      <xdr:nvPicPr>
        <xdr:cNvPr id="112" name="Imagen 111">
          <a:extLst>
            <a:ext uri="{FF2B5EF4-FFF2-40B4-BE49-F238E27FC236}">
              <a16:creationId xmlns:a16="http://schemas.microsoft.com/office/drawing/2014/main" id="{74685FE8-D1D5-4344-9836-515734CD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76</xdr:col>
      <xdr:colOff>255106</xdr:colOff>
      <xdr:row>0</xdr:row>
      <xdr:rowOff>51351</xdr:rowOff>
    </xdr:from>
    <xdr:ext cx="480951" cy="508863"/>
    <xdr:pic>
      <xdr:nvPicPr>
        <xdr:cNvPr id="113" name="10 Imagen">
          <a:extLst>
            <a:ext uri="{FF2B5EF4-FFF2-40B4-BE49-F238E27FC236}">
              <a16:creationId xmlns:a16="http://schemas.microsoft.com/office/drawing/2014/main" id="{B6E33E2C-E90A-42DB-A5DF-A7BF963712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72</xdr:col>
      <xdr:colOff>10086</xdr:colOff>
      <xdr:row>0</xdr:row>
      <xdr:rowOff>28575</xdr:rowOff>
    </xdr:from>
    <xdr:ext cx="3284372" cy="444000"/>
    <xdr:pic>
      <xdr:nvPicPr>
        <xdr:cNvPr id="114" name="11 Imagen">
          <a:extLst>
            <a:ext uri="{FF2B5EF4-FFF2-40B4-BE49-F238E27FC236}">
              <a16:creationId xmlns:a16="http://schemas.microsoft.com/office/drawing/2014/main" id="{0C0B39F6-597D-4D6A-9CA0-18C40156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72</xdr:col>
      <xdr:colOff>142875</xdr:colOff>
      <xdr:row>7</xdr:row>
      <xdr:rowOff>57150</xdr:rowOff>
    </xdr:from>
    <xdr:ext cx="482403" cy="478847"/>
    <xdr:pic>
      <xdr:nvPicPr>
        <xdr:cNvPr id="115" name="Imagen 114">
          <a:extLst>
            <a:ext uri="{FF2B5EF4-FFF2-40B4-BE49-F238E27FC236}">
              <a16:creationId xmlns:a16="http://schemas.microsoft.com/office/drawing/2014/main" id="{1622E792-E111-4F3B-94E9-2CACC64B5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75</xdr:col>
      <xdr:colOff>38100</xdr:colOff>
      <xdr:row>7</xdr:row>
      <xdr:rowOff>114300</xdr:rowOff>
    </xdr:from>
    <xdr:ext cx="482403" cy="478847"/>
    <xdr:pic>
      <xdr:nvPicPr>
        <xdr:cNvPr id="116" name="Imagen 115">
          <a:extLst>
            <a:ext uri="{FF2B5EF4-FFF2-40B4-BE49-F238E27FC236}">
              <a16:creationId xmlns:a16="http://schemas.microsoft.com/office/drawing/2014/main" id="{86B41CCB-464B-4E61-8F36-E56E05AC5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74</xdr:col>
      <xdr:colOff>733425</xdr:colOff>
      <xdr:row>42</xdr:row>
      <xdr:rowOff>38101</xdr:rowOff>
    </xdr:from>
    <xdr:ext cx="1476375" cy="342900"/>
    <xdr:pic>
      <xdr:nvPicPr>
        <xdr:cNvPr id="117" name="Imagen 116">
          <a:extLst>
            <a:ext uri="{FF2B5EF4-FFF2-40B4-BE49-F238E27FC236}">
              <a16:creationId xmlns:a16="http://schemas.microsoft.com/office/drawing/2014/main" id="{ADB59330-F1EF-43E0-B2AD-171DEF53E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75</xdr:col>
      <xdr:colOff>163063</xdr:colOff>
      <xdr:row>38</xdr:row>
      <xdr:rowOff>95250</xdr:rowOff>
    </xdr:from>
    <xdr:ext cx="1246313" cy="809414"/>
    <xdr:pic>
      <xdr:nvPicPr>
        <xdr:cNvPr id="118" name="Imagen 117">
          <a:extLst>
            <a:ext uri="{FF2B5EF4-FFF2-40B4-BE49-F238E27FC236}">
              <a16:creationId xmlns:a16="http://schemas.microsoft.com/office/drawing/2014/main" id="{7F41FD9C-9CA9-4CBF-B941-64D06E34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58</xdr:col>
      <xdr:colOff>324971</xdr:colOff>
      <xdr:row>1</xdr:row>
      <xdr:rowOff>179293</xdr:rowOff>
    </xdr:from>
    <xdr:to>
      <xdr:col>61</xdr:col>
      <xdr:colOff>705638</xdr:colOff>
      <xdr:row>3</xdr:row>
      <xdr:rowOff>122103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01C12AF-0F2E-47F9-9F4C-CEAA7BD5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520971" y="369793"/>
          <a:ext cx="2666667" cy="323810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22413</xdr:colOff>
      <xdr:row>14</xdr:row>
      <xdr:rowOff>1720</xdr:rowOff>
    </xdr:from>
    <xdr:to>
      <xdr:col>60</xdr:col>
      <xdr:colOff>56029</xdr:colOff>
      <xdr:row>28</xdr:row>
      <xdr:rowOff>157686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0144993C-88BC-4985-BA01-489E0E17D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694413" y="2679926"/>
          <a:ext cx="3081616" cy="2822966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22412</xdr:colOff>
      <xdr:row>0</xdr:row>
      <xdr:rowOff>1</xdr:rowOff>
    </xdr:from>
    <xdr:to>
      <xdr:col>57</xdr:col>
      <xdr:colOff>649941</xdr:colOff>
      <xdr:row>7</xdr:row>
      <xdr:rowOff>2108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9CD4F373-C4FF-42F2-8367-83D15481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694412" y="1"/>
          <a:ext cx="1389529" cy="1335607"/>
        </a:xfrm>
        <a:prstGeom prst="rect">
          <a:avLst/>
        </a:prstGeom>
      </xdr:spPr>
    </xdr:pic>
    <xdr:clientData/>
  </xdr:twoCellAnchor>
  <xdr:twoCellAnchor editAs="oneCell">
    <xdr:from>
      <xdr:col>65</xdr:col>
      <xdr:colOff>358588</xdr:colOff>
      <xdr:row>2</xdr:row>
      <xdr:rowOff>3534</xdr:rowOff>
    </xdr:from>
    <xdr:to>
      <xdr:col>68</xdr:col>
      <xdr:colOff>697771</xdr:colOff>
      <xdr:row>4</xdr:row>
      <xdr:rowOff>80620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03EB7C33-754B-4D31-88F1-AF9C0B5B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888588" y="384534"/>
          <a:ext cx="2625183" cy="458086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22412</xdr:colOff>
      <xdr:row>0</xdr:row>
      <xdr:rowOff>1</xdr:rowOff>
    </xdr:from>
    <xdr:to>
      <xdr:col>64</xdr:col>
      <xdr:colOff>661147</xdr:colOff>
      <xdr:row>7</xdr:row>
      <xdr:rowOff>17061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C13AAB95-5754-4DC5-9215-07C86B87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028412" y="1"/>
          <a:ext cx="1400735" cy="1350560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22413</xdr:colOff>
      <xdr:row>13</xdr:row>
      <xdr:rowOff>178777</xdr:rowOff>
    </xdr:from>
    <xdr:to>
      <xdr:col>67</xdr:col>
      <xdr:colOff>631127</xdr:colOff>
      <xdr:row>29</xdr:row>
      <xdr:rowOff>22413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3148A70A-D1CE-4AD6-8900-D62560EAE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028413" y="2655277"/>
          <a:ext cx="3656714" cy="2902842"/>
        </a:xfrm>
        <a:prstGeom prst="rect">
          <a:avLst/>
        </a:prstGeom>
      </xdr:spPr>
    </xdr:pic>
    <xdr:clientData/>
  </xdr:twoCellAnchor>
  <xdr:oneCellAnchor>
    <xdr:from>
      <xdr:col>83</xdr:col>
      <xdr:colOff>255106</xdr:colOff>
      <xdr:row>0</xdr:row>
      <xdr:rowOff>51351</xdr:rowOff>
    </xdr:from>
    <xdr:ext cx="480951" cy="508863"/>
    <xdr:pic>
      <xdr:nvPicPr>
        <xdr:cNvPr id="125" name="10 Imagen">
          <a:extLst>
            <a:ext uri="{FF2B5EF4-FFF2-40B4-BE49-F238E27FC236}">
              <a16:creationId xmlns:a16="http://schemas.microsoft.com/office/drawing/2014/main" id="{E66CDE81-7516-473C-8A8F-EB6EF10AB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79</xdr:col>
      <xdr:colOff>10086</xdr:colOff>
      <xdr:row>0</xdr:row>
      <xdr:rowOff>28575</xdr:rowOff>
    </xdr:from>
    <xdr:ext cx="3284372" cy="444000"/>
    <xdr:pic>
      <xdr:nvPicPr>
        <xdr:cNvPr id="126" name="11 Imagen">
          <a:extLst>
            <a:ext uri="{FF2B5EF4-FFF2-40B4-BE49-F238E27FC236}">
              <a16:creationId xmlns:a16="http://schemas.microsoft.com/office/drawing/2014/main" id="{959531E8-A6B8-43FE-B1C5-4FEC705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79</xdr:col>
      <xdr:colOff>142875</xdr:colOff>
      <xdr:row>7</xdr:row>
      <xdr:rowOff>57150</xdr:rowOff>
    </xdr:from>
    <xdr:ext cx="482403" cy="478847"/>
    <xdr:pic>
      <xdr:nvPicPr>
        <xdr:cNvPr id="127" name="Imagen 126">
          <a:extLst>
            <a:ext uri="{FF2B5EF4-FFF2-40B4-BE49-F238E27FC236}">
              <a16:creationId xmlns:a16="http://schemas.microsoft.com/office/drawing/2014/main" id="{6DAB03DC-28AE-444B-988E-2F18DB7E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500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82</xdr:col>
      <xdr:colOff>38100</xdr:colOff>
      <xdr:row>7</xdr:row>
      <xdr:rowOff>114300</xdr:rowOff>
    </xdr:from>
    <xdr:ext cx="482403" cy="478847"/>
    <xdr:pic>
      <xdr:nvPicPr>
        <xdr:cNvPr id="128" name="Imagen 127">
          <a:extLst>
            <a:ext uri="{FF2B5EF4-FFF2-40B4-BE49-F238E27FC236}">
              <a16:creationId xmlns:a16="http://schemas.microsoft.com/office/drawing/2014/main" id="{F17B1E0C-E207-49F8-A9D5-BBD75D40E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718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81</xdr:col>
      <xdr:colOff>733425</xdr:colOff>
      <xdr:row>42</xdr:row>
      <xdr:rowOff>38101</xdr:rowOff>
    </xdr:from>
    <xdr:ext cx="1476375" cy="342900"/>
    <xdr:pic>
      <xdr:nvPicPr>
        <xdr:cNvPr id="129" name="Imagen 128">
          <a:extLst>
            <a:ext uri="{FF2B5EF4-FFF2-40B4-BE49-F238E27FC236}">
              <a16:creationId xmlns:a16="http://schemas.microsoft.com/office/drawing/2014/main" id="{62A5E62C-84DA-417C-A6B1-B10785AC6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5712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82</xdr:col>
      <xdr:colOff>163063</xdr:colOff>
      <xdr:row>38</xdr:row>
      <xdr:rowOff>95250</xdr:rowOff>
    </xdr:from>
    <xdr:ext cx="1246313" cy="809414"/>
    <xdr:pic>
      <xdr:nvPicPr>
        <xdr:cNvPr id="130" name="Imagen 129">
          <a:extLst>
            <a:ext uri="{FF2B5EF4-FFF2-40B4-BE49-F238E27FC236}">
              <a16:creationId xmlns:a16="http://schemas.microsoft.com/office/drawing/2014/main" id="{9985C5B5-5DF3-4098-99C8-C2136740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31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72</xdr:col>
      <xdr:colOff>190500</xdr:colOff>
      <xdr:row>2</xdr:row>
      <xdr:rowOff>116995</xdr:rowOff>
    </xdr:from>
    <xdr:to>
      <xdr:col>76</xdr:col>
      <xdr:colOff>286920</xdr:colOff>
      <xdr:row>4</xdr:row>
      <xdr:rowOff>14522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A7B98432-E07F-474A-8968-AD85D3C1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054500" y="497995"/>
          <a:ext cx="3144420" cy="278527"/>
        </a:xfrm>
        <a:prstGeom prst="rect">
          <a:avLst/>
        </a:prstGeom>
      </xdr:spPr>
    </xdr:pic>
    <xdr:clientData/>
  </xdr:twoCellAnchor>
  <xdr:twoCellAnchor editAs="oneCell">
    <xdr:from>
      <xdr:col>70</xdr:col>
      <xdr:colOff>22412</xdr:colOff>
      <xdr:row>0</xdr:row>
      <xdr:rowOff>0</xdr:rowOff>
    </xdr:from>
    <xdr:to>
      <xdr:col>71</xdr:col>
      <xdr:colOff>638735</xdr:colOff>
      <xdr:row>6</xdr:row>
      <xdr:rowOff>185353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8B56985-9DB5-4B52-AD6D-DDC3B64A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362412" y="0"/>
          <a:ext cx="1378323" cy="1328353"/>
        </a:xfrm>
        <a:prstGeom prst="rect">
          <a:avLst/>
        </a:prstGeom>
      </xdr:spPr>
    </xdr:pic>
    <xdr:clientData/>
  </xdr:twoCellAnchor>
  <xdr:twoCellAnchor editAs="oneCell">
    <xdr:from>
      <xdr:col>70</xdr:col>
      <xdr:colOff>11207</xdr:colOff>
      <xdr:row>14</xdr:row>
      <xdr:rowOff>31698</xdr:rowOff>
    </xdr:from>
    <xdr:to>
      <xdr:col>73</xdr:col>
      <xdr:colOff>717177</xdr:colOff>
      <xdr:row>28</xdr:row>
      <xdr:rowOff>163158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33867FDE-3D19-418F-9E98-F55DE447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351207" y="2709904"/>
          <a:ext cx="2991970" cy="2798460"/>
        </a:xfrm>
        <a:prstGeom prst="rect">
          <a:avLst/>
        </a:prstGeom>
      </xdr:spPr>
    </xdr:pic>
    <xdr:clientData/>
  </xdr:twoCellAnchor>
  <xdr:twoCellAnchor editAs="oneCell">
    <xdr:from>
      <xdr:col>79</xdr:col>
      <xdr:colOff>157914</xdr:colOff>
      <xdr:row>2</xdr:row>
      <xdr:rowOff>180975</xdr:rowOff>
    </xdr:from>
    <xdr:to>
      <xdr:col>83</xdr:col>
      <xdr:colOff>523334</xdr:colOff>
      <xdr:row>4</xdr:row>
      <xdr:rowOff>85680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8BCEB712-26BA-4766-AE64-76C1341F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355914" y="561975"/>
          <a:ext cx="3413420" cy="285705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28575</xdr:colOff>
      <xdr:row>0</xdr:row>
      <xdr:rowOff>0</xdr:rowOff>
    </xdr:from>
    <xdr:to>
      <xdr:col>78</xdr:col>
      <xdr:colOff>647701</xdr:colOff>
      <xdr:row>7</xdr:row>
      <xdr:rowOff>5963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58743356-F54C-43A0-A273-680F9157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702575" y="0"/>
          <a:ext cx="1381126" cy="1339463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28574</xdr:colOff>
      <xdr:row>13</xdr:row>
      <xdr:rowOff>183918</xdr:rowOff>
    </xdr:from>
    <xdr:to>
      <xdr:col>80</xdr:col>
      <xdr:colOff>685799</xdr:colOff>
      <xdr:row>29</xdr:row>
      <xdr:rowOff>1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18AF6B7E-8217-4E7E-BB55-DACC339BF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b="4618"/>
        <a:stretch/>
      </xdr:blipFill>
      <xdr:spPr>
        <a:xfrm>
          <a:off x="58702574" y="2660418"/>
          <a:ext cx="2943225" cy="2873608"/>
        </a:xfrm>
        <a:prstGeom prst="rect">
          <a:avLst/>
        </a:prstGeom>
      </xdr:spPr>
    </xdr:pic>
    <xdr:clientData/>
  </xdr:twoCellAnchor>
  <xdr:oneCellAnchor>
    <xdr:from>
      <xdr:col>90</xdr:col>
      <xdr:colOff>255106</xdr:colOff>
      <xdr:row>0</xdr:row>
      <xdr:rowOff>51351</xdr:rowOff>
    </xdr:from>
    <xdr:ext cx="480951" cy="508863"/>
    <xdr:pic>
      <xdr:nvPicPr>
        <xdr:cNvPr id="137" name="10 Imagen">
          <a:extLst>
            <a:ext uri="{FF2B5EF4-FFF2-40B4-BE49-F238E27FC236}">
              <a16:creationId xmlns:a16="http://schemas.microsoft.com/office/drawing/2014/main" id="{0B3E87AB-F2A8-47D1-B8B6-F287B6DD3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86</xdr:col>
      <xdr:colOff>10086</xdr:colOff>
      <xdr:row>0</xdr:row>
      <xdr:rowOff>28575</xdr:rowOff>
    </xdr:from>
    <xdr:ext cx="3284372" cy="444000"/>
    <xdr:pic>
      <xdr:nvPicPr>
        <xdr:cNvPr id="138" name="11 Imagen">
          <a:extLst>
            <a:ext uri="{FF2B5EF4-FFF2-40B4-BE49-F238E27FC236}">
              <a16:creationId xmlns:a16="http://schemas.microsoft.com/office/drawing/2014/main" id="{21115B50-EDA0-40D5-BB76-E3E0DF31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08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86</xdr:col>
      <xdr:colOff>142875</xdr:colOff>
      <xdr:row>7</xdr:row>
      <xdr:rowOff>57150</xdr:rowOff>
    </xdr:from>
    <xdr:ext cx="482403" cy="478847"/>
    <xdr:pic>
      <xdr:nvPicPr>
        <xdr:cNvPr id="139" name="Imagen 138">
          <a:extLst>
            <a:ext uri="{FF2B5EF4-FFF2-40B4-BE49-F238E27FC236}">
              <a16:creationId xmlns:a16="http://schemas.microsoft.com/office/drawing/2014/main" id="{25A4075F-5978-4558-B80F-45F783A30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0340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89</xdr:col>
      <xdr:colOff>38100</xdr:colOff>
      <xdr:row>7</xdr:row>
      <xdr:rowOff>114300</xdr:rowOff>
    </xdr:from>
    <xdr:ext cx="482403" cy="478847"/>
    <xdr:pic>
      <xdr:nvPicPr>
        <xdr:cNvPr id="140" name="Imagen 139">
          <a:extLst>
            <a:ext uri="{FF2B5EF4-FFF2-40B4-BE49-F238E27FC236}">
              <a16:creationId xmlns:a16="http://schemas.microsoft.com/office/drawing/2014/main" id="{61116BB5-BB26-431B-8524-38D765860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2522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88</xdr:col>
      <xdr:colOff>733425</xdr:colOff>
      <xdr:row>42</xdr:row>
      <xdr:rowOff>38101</xdr:rowOff>
    </xdr:from>
    <xdr:ext cx="1476375" cy="342900"/>
    <xdr:pic>
      <xdr:nvPicPr>
        <xdr:cNvPr id="141" name="Imagen 140">
          <a:extLst>
            <a:ext uri="{FF2B5EF4-FFF2-40B4-BE49-F238E27FC236}">
              <a16:creationId xmlns:a16="http://schemas.microsoft.com/office/drawing/2014/main" id="{40513EEB-84A2-4F1A-8C1A-76C09BC03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2455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89</xdr:col>
      <xdr:colOff>163063</xdr:colOff>
      <xdr:row>38</xdr:row>
      <xdr:rowOff>95250</xdr:rowOff>
    </xdr:from>
    <xdr:ext cx="1246313" cy="809414"/>
    <xdr:pic>
      <xdr:nvPicPr>
        <xdr:cNvPr id="142" name="Imagen 141">
          <a:extLst>
            <a:ext uri="{FF2B5EF4-FFF2-40B4-BE49-F238E27FC236}">
              <a16:creationId xmlns:a16="http://schemas.microsoft.com/office/drawing/2014/main" id="{E8176EE7-C38B-4D9A-B9D1-92DE9B21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647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97</xdr:col>
      <xdr:colOff>255106</xdr:colOff>
      <xdr:row>0</xdr:row>
      <xdr:rowOff>51351</xdr:rowOff>
    </xdr:from>
    <xdr:ext cx="480951" cy="508863"/>
    <xdr:pic>
      <xdr:nvPicPr>
        <xdr:cNvPr id="146" name="10 Imagen">
          <a:extLst>
            <a:ext uri="{FF2B5EF4-FFF2-40B4-BE49-F238E27FC236}">
              <a16:creationId xmlns:a16="http://schemas.microsoft.com/office/drawing/2014/main" id="{5FA29E3F-A295-4FC4-B9DD-E4C94AF59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93</xdr:col>
      <xdr:colOff>10086</xdr:colOff>
      <xdr:row>0</xdr:row>
      <xdr:rowOff>28575</xdr:rowOff>
    </xdr:from>
    <xdr:ext cx="3284372" cy="444000"/>
    <xdr:pic>
      <xdr:nvPicPr>
        <xdr:cNvPr id="147" name="11 Imagen">
          <a:extLst>
            <a:ext uri="{FF2B5EF4-FFF2-40B4-BE49-F238E27FC236}">
              <a16:creationId xmlns:a16="http://schemas.microsoft.com/office/drawing/2014/main" id="{22D8F445-3ED0-4576-83A3-1FECAE6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93</xdr:col>
      <xdr:colOff>142875</xdr:colOff>
      <xdr:row>7</xdr:row>
      <xdr:rowOff>57150</xdr:rowOff>
    </xdr:from>
    <xdr:ext cx="482403" cy="478847"/>
    <xdr:pic>
      <xdr:nvPicPr>
        <xdr:cNvPr id="148" name="Imagen 147">
          <a:extLst>
            <a:ext uri="{FF2B5EF4-FFF2-40B4-BE49-F238E27FC236}">
              <a16:creationId xmlns:a16="http://schemas.microsoft.com/office/drawing/2014/main" id="{CEE63C12-6670-4296-A271-FB9A1E4AC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96</xdr:col>
      <xdr:colOff>38100</xdr:colOff>
      <xdr:row>7</xdr:row>
      <xdr:rowOff>114300</xdr:rowOff>
    </xdr:from>
    <xdr:ext cx="482403" cy="478847"/>
    <xdr:pic>
      <xdr:nvPicPr>
        <xdr:cNvPr id="149" name="Imagen 148">
          <a:extLst>
            <a:ext uri="{FF2B5EF4-FFF2-40B4-BE49-F238E27FC236}">
              <a16:creationId xmlns:a16="http://schemas.microsoft.com/office/drawing/2014/main" id="{0A232A1C-3258-46DF-BC5D-D9F607B5E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95</xdr:col>
      <xdr:colOff>733425</xdr:colOff>
      <xdr:row>42</xdr:row>
      <xdr:rowOff>38101</xdr:rowOff>
    </xdr:from>
    <xdr:ext cx="1476375" cy="342900"/>
    <xdr:pic>
      <xdr:nvPicPr>
        <xdr:cNvPr id="150" name="Imagen 149">
          <a:extLst>
            <a:ext uri="{FF2B5EF4-FFF2-40B4-BE49-F238E27FC236}">
              <a16:creationId xmlns:a16="http://schemas.microsoft.com/office/drawing/2014/main" id="{BF52512B-07F9-49AD-BDB6-7CF67A8BB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96</xdr:col>
      <xdr:colOff>163063</xdr:colOff>
      <xdr:row>38</xdr:row>
      <xdr:rowOff>95250</xdr:rowOff>
    </xdr:from>
    <xdr:ext cx="1246313" cy="809414"/>
    <xdr:pic>
      <xdr:nvPicPr>
        <xdr:cNvPr id="151" name="Imagen 150">
          <a:extLst>
            <a:ext uri="{FF2B5EF4-FFF2-40B4-BE49-F238E27FC236}">
              <a16:creationId xmlns:a16="http://schemas.microsoft.com/office/drawing/2014/main" id="{DCD1A2F3-8AD7-475B-9795-903A3ED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104</xdr:col>
      <xdr:colOff>255106</xdr:colOff>
      <xdr:row>0</xdr:row>
      <xdr:rowOff>51351</xdr:rowOff>
    </xdr:from>
    <xdr:ext cx="480951" cy="508863"/>
    <xdr:pic>
      <xdr:nvPicPr>
        <xdr:cNvPr id="152" name="10 Imagen">
          <a:extLst>
            <a:ext uri="{FF2B5EF4-FFF2-40B4-BE49-F238E27FC236}">
              <a16:creationId xmlns:a16="http://schemas.microsoft.com/office/drawing/2014/main" id="{D96A6448-F95F-4D42-9D07-8C59020251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100</xdr:col>
      <xdr:colOff>10086</xdr:colOff>
      <xdr:row>0</xdr:row>
      <xdr:rowOff>28575</xdr:rowOff>
    </xdr:from>
    <xdr:ext cx="3284372" cy="444000"/>
    <xdr:pic>
      <xdr:nvPicPr>
        <xdr:cNvPr id="153" name="11 Imagen">
          <a:extLst>
            <a:ext uri="{FF2B5EF4-FFF2-40B4-BE49-F238E27FC236}">
              <a16:creationId xmlns:a16="http://schemas.microsoft.com/office/drawing/2014/main" id="{4DA68C8C-1396-4229-9DBB-82A60236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100</xdr:col>
      <xdr:colOff>142875</xdr:colOff>
      <xdr:row>7</xdr:row>
      <xdr:rowOff>57150</xdr:rowOff>
    </xdr:from>
    <xdr:ext cx="482403" cy="478847"/>
    <xdr:pic>
      <xdr:nvPicPr>
        <xdr:cNvPr id="154" name="Imagen 153">
          <a:extLst>
            <a:ext uri="{FF2B5EF4-FFF2-40B4-BE49-F238E27FC236}">
              <a16:creationId xmlns:a16="http://schemas.microsoft.com/office/drawing/2014/main" id="{D828A9FA-14E2-48DC-AB90-EF6E1A477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103</xdr:col>
      <xdr:colOff>38100</xdr:colOff>
      <xdr:row>7</xdr:row>
      <xdr:rowOff>114300</xdr:rowOff>
    </xdr:from>
    <xdr:ext cx="482403" cy="478847"/>
    <xdr:pic>
      <xdr:nvPicPr>
        <xdr:cNvPr id="155" name="Imagen 154">
          <a:extLst>
            <a:ext uri="{FF2B5EF4-FFF2-40B4-BE49-F238E27FC236}">
              <a16:creationId xmlns:a16="http://schemas.microsoft.com/office/drawing/2014/main" id="{4575595A-B782-4581-BCE3-91400A18F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102</xdr:col>
      <xdr:colOff>733425</xdr:colOff>
      <xdr:row>42</xdr:row>
      <xdr:rowOff>38101</xdr:rowOff>
    </xdr:from>
    <xdr:ext cx="1476375" cy="342900"/>
    <xdr:pic>
      <xdr:nvPicPr>
        <xdr:cNvPr id="156" name="Imagen 155">
          <a:extLst>
            <a:ext uri="{FF2B5EF4-FFF2-40B4-BE49-F238E27FC236}">
              <a16:creationId xmlns:a16="http://schemas.microsoft.com/office/drawing/2014/main" id="{73A83D2F-3CCA-4C11-83AD-5B24A0A60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103</xdr:col>
      <xdr:colOff>163063</xdr:colOff>
      <xdr:row>38</xdr:row>
      <xdr:rowOff>95250</xdr:rowOff>
    </xdr:from>
    <xdr:ext cx="1246313" cy="809414"/>
    <xdr:pic>
      <xdr:nvPicPr>
        <xdr:cNvPr id="157" name="Imagen 156">
          <a:extLst>
            <a:ext uri="{FF2B5EF4-FFF2-40B4-BE49-F238E27FC236}">
              <a16:creationId xmlns:a16="http://schemas.microsoft.com/office/drawing/2014/main" id="{B76D8E13-2BF8-449F-93B9-2C59D1E7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85</xdr:col>
      <xdr:colOff>606719</xdr:colOff>
      <xdr:row>3</xdr:row>
      <xdr:rowOff>38100</xdr:rowOff>
    </xdr:from>
    <xdr:to>
      <xdr:col>90</xdr:col>
      <xdr:colOff>694487</xdr:colOff>
      <xdr:row>4</xdr:row>
      <xdr:rowOff>85674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1F3B3A4-3720-4FF9-96F3-19F9D74F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376719" y="609600"/>
          <a:ext cx="3897768" cy="238074"/>
        </a:xfrm>
        <a:prstGeom prst="rect">
          <a:avLst/>
        </a:prstGeom>
      </xdr:spPr>
    </xdr:pic>
    <xdr:clientData/>
  </xdr:twoCellAnchor>
  <xdr:twoCellAnchor editAs="oneCell">
    <xdr:from>
      <xdr:col>84</xdr:col>
      <xdr:colOff>16170</xdr:colOff>
      <xdr:row>0</xdr:row>
      <xdr:rowOff>1</xdr:rowOff>
    </xdr:from>
    <xdr:to>
      <xdr:col>85</xdr:col>
      <xdr:colOff>614394</xdr:colOff>
      <xdr:row>7</xdr:row>
      <xdr:rowOff>19051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A824DAD7-3000-467F-ADED-3B1DD756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024170" y="1"/>
          <a:ext cx="1360224" cy="1352550"/>
        </a:xfrm>
        <a:prstGeom prst="rect">
          <a:avLst/>
        </a:prstGeom>
      </xdr:spPr>
    </xdr:pic>
    <xdr:clientData/>
  </xdr:twoCellAnchor>
  <xdr:twoCellAnchor editAs="oneCell">
    <xdr:from>
      <xdr:col>84</xdr:col>
      <xdr:colOff>38100</xdr:colOff>
      <xdr:row>14</xdr:row>
      <xdr:rowOff>40905</xdr:rowOff>
    </xdr:from>
    <xdr:to>
      <xdr:col>88</xdr:col>
      <xdr:colOff>200025</xdr:colOff>
      <xdr:row>29</xdr:row>
      <xdr:rowOff>47143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A4F9F30D-CE32-4EF9-B418-B7156D88D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882"/>
        <a:stretch/>
      </xdr:blipFill>
      <xdr:spPr>
        <a:xfrm>
          <a:off x="64046100" y="2717430"/>
          <a:ext cx="3209925" cy="2863738"/>
        </a:xfrm>
        <a:prstGeom prst="rect">
          <a:avLst/>
        </a:prstGeom>
      </xdr:spPr>
    </xdr:pic>
    <xdr:clientData/>
  </xdr:twoCellAnchor>
  <xdr:twoCellAnchor editAs="oneCell">
    <xdr:from>
      <xdr:col>93</xdr:col>
      <xdr:colOff>123825</xdr:colOff>
      <xdr:row>2</xdr:row>
      <xdr:rowOff>188100</xdr:rowOff>
    </xdr:from>
    <xdr:to>
      <xdr:col>97</xdr:col>
      <xdr:colOff>509783</xdr:colOff>
      <xdr:row>4</xdr:row>
      <xdr:rowOff>57110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10979ADC-96C6-44C3-901A-2A45C30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89825" y="569100"/>
          <a:ext cx="3433958" cy="250010"/>
        </a:xfrm>
        <a:prstGeom prst="rect">
          <a:avLst/>
        </a:prstGeom>
      </xdr:spPr>
    </xdr:pic>
    <xdr:clientData/>
  </xdr:twoCellAnchor>
  <xdr:twoCellAnchor editAs="oneCell">
    <xdr:from>
      <xdr:col>91</xdr:col>
      <xdr:colOff>25086</xdr:colOff>
      <xdr:row>0</xdr:row>
      <xdr:rowOff>0</xdr:rowOff>
    </xdr:from>
    <xdr:to>
      <xdr:col>92</xdr:col>
      <xdr:colOff>657225</xdr:colOff>
      <xdr:row>7</xdr:row>
      <xdr:rowOff>7528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73C7F5AD-FF98-4713-8C81-FCB2665C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9367086" y="0"/>
          <a:ext cx="1394139" cy="1341028"/>
        </a:xfrm>
        <a:prstGeom prst="rect">
          <a:avLst/>
        </a:prstGeom>
      </xdr:spPr>
    </xdr:pic>
    <xdr:clientData/>
  </xdr:twoCellAnchor>
  <xdr:twoCellAnchor editAs="oneCell">
    <xdr:from>
      <xdr:col>91</xdr:col>
      <xdr:colOff>28576</xdr:colOff>
      <xdr:row>14</xdr:row>
      <xdr:rowOff>47112</xdr:rowOff>
    </xdr:from>
    <xdr:to>
      <xdr:col>95</xdr:col>
      <xdr:colOff>238126</xdr:colOff>
      <xdr:row>28</xdr:row>
      <xdr:rowOff>142404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1846A5C-7EC6-405D-B473-74159F8C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370576" y="2723637"/>
          <a:ext cx="3257550" cy="2762292"/>
        </a:xfrm>
        <a:prstGeom prst="rect">
          <a:avLst/>
        </a:prstGeom>
      </xdr:spPr>
    </xdr:pic>
    <xdr:clientData/>
  </xdr:twoCellAnchor>
  <xdr:oneCellAnchor>
    <xdr:from>
      <xdr:col>111</xdr:col>
      <xdr:colOff>255106</xdr:colOff>
      <xdr:row>0</xdr:row>
      <xdr:rowOff>51351</xdr:rowOff>
    </xdr:from>
    <xdr:ext cx="480951" cy="508863"/>
    <xdr:pic>
      <xdr:nvPicPr>
        <xdr:cNvPr id="164" name="10 Imagen">
          <a:extLst>
            <a:ext uri="{FF2B5EF4-FFF2-40B4-BE49-F238E27FC236}">
              <a16:creationId xmlns:a16="http://schemas.microsoft.com/office/drawing/2014/main" id="{D1CAA7CE-A00B-4993-881E-0305FF6A0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107</xdr:col>
      <xdr:colOff>10086</xdr:colOff>
      <xdr:row>0</xdr:row>
      <xdr:rowOff>28575</xdr:rowOff>
    </xdr:from>
    <xdr:ext cx="3284372" cy="444000"/>
    <xdr:pic>
      <xdr:nvPicPr>
        <xdr:cNvPr id="165" name="11 Imagen">
          <a:extLst>
            <a:ext uri="{FF2B5EF4-FFF2-40B4-BE49-F238E27FC236}">
              <a16:creationId xmlns:a16="http://schemas.microsoft.com/office/drawing/2014/main" id="{0E74799C-11A7-4A01-B26D-EE99BB43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107</xdr:col>
      <xdr:colOff>142875</xdr:colOff>
      <xdr:row>7</xdr:row>
      <xdr:rowOff>57150</xdr:rowOff>
    </xdr:from>
    <xdr:ext cx="482403" cy="478847"/>
    <xdr:pic>
      <xdr:nvPicPr>
        <xdr:cNvPr id="166" name="Imagen 165">
          <a:extLst>
            <a:ext uri="{FF2B5EF4-FFF2-40B4-BE49-F238E27FC236}">
              <a16:creationId xmlns:a16="http://schemas.microsoft.com/office/drawing/2014/main" id="{E42CF466-2112-45DE-A513-EDB422F95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634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110</xdr:col>
      <xdr:colOff>38100</xdr:colOff>
      <xdr:row>7</xdr:row>
      <xdr:rowOff>114300</xdr:rowOff>
    </xdr:from>
    <xdr:ext cx="482403" cy="478847"/>
    <xdr:pic>
      <xdr:nvPicPr>
        <xdr:cNvPr id="167" name="Imagen 166">
          <a:extLst>
            <a:ext uri="{FF2B5EF4-FFF2-40B4-BE49-F238E27FC236}">
              <a16:creationId xmlns:a16="http://schemas.microsoft.com/office/drawing/2014/main" id="{A9AB87E9-F671-41BD-92FB-FAFBCF072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852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109</xdr:col>
      <xdr:colOff>733425</xdr:colOff>
      <xdr:row>42</xdr:row>
      <xdr:rowOff>38101</xdr:rowOff>
    </xdr:from>
    <xdr:ext cx="1476375" cy="342900"/>
    <xdr:pic>
      <xdr:nvPicPr>
        <xdr:cNvPr id="168" name="Imagen 167">
          <a:extLst>
            <a:ext uri="{FF2B5EF4-FFF2-40B4-BE49-F238E27FC236}">
              <a16:creationId xmlns:a16="http://schemas.microsoft.com/office/drawing/2014/main" id="{E7E56EB7-D21C-4797-B4EF-183409B6F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78457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110</xdr:col>
      <xdr:colOff>163063</xdr:colOff>
      <xdr:row>38</xdr:row>
      <xdr:rowOff>95250</xdr:rowOff>
    </xdr:from>
    <xdr:ext cx="1246313" cy="809414"/>
    <xdr:pic>
      <xdr:nvPicPr>
        <xdr:cNvPr id="169" name="Imagen 168">
          <a:extLst>
            <a:ext uri="{FF2B5EF4-FFF2-40B4-BE49-F238E27FC236}">
              <a16:creationId xmlns:a16="http://schemas.microsoft.com/office/drawing/2014/main" id="{13D7C975-D8E5-495E-A067-217DDD7E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49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99</xdr:col>
      <xdr:colOff>723900</xdr:colOff>
      <xdr:row>2</xdr:row>
      <xdr:rowOff>180975</xdr:rowOff>
    </xdr:from>
    <xdr:to>
      <xdr:col>104</xdr:col>
      <xdr:colOff>704376</xdr:colOff>
      <xdr:row>4</xdr:row>
      <xdr:rowOff>171404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0BDB7E7E-5A66-4587-B639-4A51DDEC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161900" y="561975"/>
          <a:ext cx="3790476" cy="371429"/>
        </a:xfrm>
        <a:prstGeom prst="rect">
          <a:avLst/>
        </a:prstGeom>
      </xdr:spPr>
    </xdr:pic>
    <xdr:clientData/>
  </xdr:twoCellAnchor>
  <xdr:twoCellAnchor editAs="oneCell">
    <xdr:from>
      <xdr:col>98</xdr:col>
      <xdr:colOff>38100</xdr:colOff>
      <xdr:row>0</xdr:row>
      <xdr:rowOff>0</xdr:rowOff>
    </xdr:from>
    <xdr:to>
      <xdr:col>99</xdr:col>
      <xdr:colOff>657226</xdr:colOff>
      <xdr:row>6</xdr:row>
      <xdr:rowOff>187391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4197DBA4-D29D-4C04-A5F0-15254BC2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714100" y="0"/>
          <a:ext cx="1381126" cy="1330391"/>
        </a:xfrm>
        <a:prstGeom prst="rect">
          <a:avLst/>
        </a:prstGeom>
      </xdr:spPr>
    </xdr:pic>
    <xdr:clientData/>
  </xdr:twoCellAnchor>
  <xdr:twoCellAnchor editAs="oneCell">
    <xdr:from>
      <xdr:col>98</xdr:col>
      <xdr:colOff>57150</xdr:colOff>
      <xdr:row>14</xdr:row>
      <xdr:rowOff>19049</xdr:rowOff>
    </xdr:from>
    <xdr:to>
      <xdr:col>102</xdr:col>
      <xdr:colOff>494957</xdr:colOff>
      <xdr:row>28</xdr:row>
      <xdr:rowOff>171006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6A352E4E-5ACC-46E9-98EA-F6786019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733150" y="2695574"/>
          <a:ext cx="3485807" cy="2818957"/>
        </a:xfrm>
        <a:prstGeom prst="rect">
          <a:avLst/>
        </a:prstGeom>
      </xdr:spPr>
    </xdr:pic>
    <xdr:clientData/>
  </xdr:twoCellAnchor>
  <xdr:twoCellAnchor editAs="oneCell">
    <xdr:from>
      <xdr:col>107</xdr:col>
      <xdr:colOff>257175</xdr:colOff>
      <xdr:row>2</xdr:row>
      <xdr:rowOff>145256</xdr:rowOff>
    </xdr:from>
    <xdr:to>
      <xdr:col>111</xdr:col>
      <xdr:colOff>313830</xdr:colOff>
      <xdr:row>4</xdr:row>
      <xdr:rowOff>152338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E379819-38EA-4375-A59F-ED2F7ABB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1791175" y="526256"/>
          <a:ext cx="3104655" cy="388082"/>
        </a:xfrm>
        <a:prstGeom prst="rect">
          <a:avLst/>
        </a:prstGeom>
      </xdr:spPr>
    </xdr:pic>
    <xdr:clientData/>
  </xdr:twoCellAnchor>
  <xdr:twoCellAnchor editAs="oneCell">
    <xdr:from>
      <xdr:col>105</xdr:col>
      <xdr:colOff>19050</xdr:colOff>
      <xdr:row>0</xdr:row>
      <xdr:rowOff>0</xdr:rowOff>
    </xdr:from>
    <xdr:to>
      <xdr:col>106</xdr:col>
      <xdr:colOff>638175</xdr:colOff>
      <xdr:row>7</xdr:row>
      <xdr:rowOff>9682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104133E3-A844-4B20-8E32-B805B07A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0029050" y="0"/>
          <a:ext cx="1381125" cy="1343182"/>
        </a:xfrm>
        <a:prstGeom prst="rect">
          <a:avLst/>
        </a:prstGeom>
      </xdr:spPr>
    </xdr:pic>
    <xdr:clientData/>
  </xdr:twoCellAnchor>
  <xdr:twoCellAnchor editAs="oneCell">
    <xdr:from>
      <xdr:col>105</xdr:col>
      <xdr:colOff>28574</xdr:colOff>
      <xdr:row>14</xdr:row>
      <xdr:rowOff>38418</xdr:rowOff>
    </xdr:from>
    <xdr:to>
      <xdr:col>109</xdr:col>
      <xdr:colOff>457199</xdr:colOff>
      <xdr:row>28</xdr:row>
      <xdr:rowOff>190073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28792A2-C0CA-4958-B658-50EA3CE2A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3073"/>
        <a:stretch/>
      </xdr:blipFill>
      <xdr:spPr>
        <a:xfrm>
          <a:off x="80038574" y="2714943"/>
          <a:ext cx="3476625" cy="2818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181304</xdr:colOff>
      <xdr:row>12</xdr:row>
      <xdr:rowOff>80204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03544-3EB1-449E-A570-BF93328E4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2"/>
        <a:stretch/>
      </xdr:blipFill>
      <xdr:spPr>
        <a:xfrm>
          <a:off x="0" y="0"/>
          <a:ext cx="5734379" cy="2366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86408</xdr:rowOff>
    </xdr:from>
    <xdr:to>
      <xdr:col>2</xdr:col>
      <xdr:colOff>37583</xdr:colOff>
      <xdr:row>15</xdr:row>
      <xdr:rowOff>142564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ABD08-7333-44C0-ADB5-AD240DD0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2408"/>
          <a:ext cx="1561583" cy="62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315605</xdr:colOff>
      <xdr:row>12</xdr:row>
      <xdr:rowOff>94934</xdr:rowOff>
    </xdr:from>
    <xdr:to>
      <xdr:col>3</xdr:col>
      <xdr:colOff>354324</xdr:colOff>
      <xdr:row>15</xdr:row>
      <xdr:rowOff>151489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5049C6-BE59-4C6C-9FC9-A9A3F5CB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380" y="2380934"/>
          <a:ext cx="1562719" cy="628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7448</xdr:rowOff>
    </xdr:from>
    <xdr:to>
      <xdr:col>5</xdr:col>
      <xdr:colOff>21949</xdr:colOff>
      <xdr:row>46</xdr:row>
      <xdr:rowOff>181104</xdr:rowOff>
    </xdr:to>
    <xdr:pic>
      <xdr:nvPicPr>
        <xdr:cNvPr id="7" name="Imagen 6" descr="https://static.wixstatic.com/media/f34ec1_53b4c4470da7411392d7e7fd2ae6fe55~mv2.jpg">
          <a:extLst>
            <a:ext uri="{FF2B5EF4-FFF2-40B4-BE49-F238E27FC236}">
              <a16:creationId xmlns:a16="http://schemas.microsoft.com/office/drawing/2014/main" id="{A7E00E97-09AB-4077-B2E2-EB6254AC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1948"/>
          <a:ext cx="3831949" cy="341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441773</xdr:colOff>
      <xdr:row>30</xdr:row>
      <xdr:rowOff>125701</xdr:rowOff>
    </xdr:from>
    <xdr:to>
      <xdr:col>6</xdr:col>
      <xdr:colOff>688106</xdr:colOff>
      <xdr:row>37</xdr:row>
      <xdr:rowOff>137654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38DB43-30CE-4509-AFDC-FE2D666FC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548" y="5840701"/>
          <a:ext cx="1770333" cy="1345453"/>
        </a:xfrm>
        <a:prstGeom prst="rect">
          <a:avLst/>
        </a:prstGeom>
      </xdr:spPr>
    </xdr:pic>
    <xdr:clientData/>
  </xdr:twoCellAnchor>
  <xdr:twoCellAnchor editAs="oneCell">
    <xdr:from>
      <xdr:col>4</xdr:col>
      <xdr:colOff>622557</xdr:colOff>
      <xdr:row>37</xdr:row>
      <xdr:rowOff>91109</xdr:rowOff>
    </xdr:from>
    <xdr:to>
      <xdr:col>6</xdr:col>
      <xdr:colOff>532685</xdr:colOff>
      <xdr:row>46</xdr:row>
      <xdr:rowOff>151554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93857E6-2FCD-4DF1-9198-1690CC86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32" y="7139609"/>
          <a:ext cx="1434128" cy="1774945"/>
        </a:xfrm>
        <a:prstGeom prst="rect">
          <a:avLst/>
        </a:prstGeom>
      </xdr:spPr>
    </xdr:pic>
    <xdr:clientData/>
  </xdr:twoCellAnchor>
  <xdr:oneCellAnchor>
    <xdr:from>
      <xdr:col>4</xdr:col>
      <xdr:colOff>676367</xdr:colOff>
      <xdr:row>38</xdr:row>
      <xdr:rowOff>154254</xdr:rowOff>
    </xdr:from>
    <xdr:ext cx="1162374" cy="1153806"/>
    <xdr:pic>
      <xdr:nvPicPr>
        <xdr:cNvPr id="10" name="Imagen 9">
          <a:extLst>
            <a:ext uri="{FF2B5EF4-FFF2-40B4-BE49-F238E27FC236}">
              <a16:creationId xmlns:a16="http://schemas.microsoft.com/office/drawing/2014/main" id="{FFD1899A-3267-429D-A2D3-9D5B6D079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210142" y="7393254"/>
          <a:ext cx="1162374" cy="11538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16</xdr:row>
      <xdr:rowOff>33130</xdr:rowOff>
    </xdr:from>
    <xdr:to>
      <xdr:col>3</xdr:col>
      <xdr:colOff>129623</xdr:colOff>
      <xdr:row>28</xdr:row>
      <xdr:rowOff>124239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C5EEA1C-849E-4284-9723-1A7C35770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" t="8696" r="2644" b="2173"/>
        <a:stretch/>
      </xdr:blipFill>
      <xdr:spPr>
        <a:xfrm>
          <a:off x="0" y="3081130"/>
          <a:ext cx="2415623" cy="2377109"/>
        </a:xfrm>
        <a:prstGeom prst="rect">
          <a:avLst/>
        </a:prstGeom>
      </xdr:spPr>
    </xdr:pic>
    <xdr:clientData/>
  </xdr:twoCellAnchor>
  <xdr:twoCellAnchor editAs="oneCell">
    <xdr:from>
      <xdr:col>0</xdr:col>
      <xdr:colOff>574675</xdr:colOff>
      <xdr:row>35</xdr:row>
      <xdr:rowOff>49530</xdr:rowOff>
    </xdr:from>
    <xdr:to>
      <xdr:col>1</xdr:col>
      <xdr:colOff>628651</xdr:colOff>
      <xdr:row>35</xdr:row>
      <xdr:rowOff>181850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726AF90-56DD-4A53-B742-87BE668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4675" y="6717030"/>
          <a:ext cx="815976" cy="13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100970</xdr:colOff>
      <xdr:row>41</xdr:row>
      <xdr:rowOff>167640</xdr:rowOff>
    </xdr:from>
    <xdr:to>
      <xdr:col>3</xdr:col>
      <xdr:colOff>613410</xdr:colOff>
      <xdr:row>42</xdr:row>
      <xdr:rowOff>110490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20D046-7D9B-44A7-ACFB-7712B0555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r="19298" b="-4452"/>
        <a:stretch/>
      </xdr:blipFill>
      <xdr:spPr>
        <a:xfrm>
          <a:off x="2386970" y="7978140"/>
          <a:ext cx="512440" cy="1333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44</xdr:row>
      <xdr:rowOff>45718</xdr:rowOff>
    </xdr:from>
    <xdr:to>
      <xdr:col>1</xdr:col>
      <xdr:colOff>384809</xdr:colOff>
      <xdr:row>46</xdr:row>
      <xdr:rowOff>121965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8AD259F-2245-47A2-A5A2-4F89A355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" y="8427718"/>
          <a:ext cx="1078229" cy="457247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8</xdr:row>
      <xdr:rowOff>101204</xdr:rowOff>
    </xdr:from>
    <xdr:to>
      <xdr:col>6</xdr:col>
      <xdr:colOff>946546</xdr:colOff>
      <xdr:row>12</xdr:row>
      <xdr:rowOff>5954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14C322C-81CB-48A1-AC29-B0C9FDE9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2593" y="1625204"/>
          <a:ext cx="3815953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8</xdr:row>
      <xdr:rowOff>119062</xdr:rowOff>
    </xdr:from>
    <xdr:to>
      <xdr:col>6</xdr:col>
      <xdr:colOff>911552</xdr:colOff>
      <xdr:row>9</xdr:row>
      <xdr:rowOff>147610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D8C8D1-7B59-45C1-AD98-B3E1C1B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0219" y="1643062"/>
          <a:ext cx="3733333" cy="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a93d797-33a1-4345-9bcb-7cd28d725236.filesusr.com/ugd/f34ec1_56327a44d8114095b00421617687201b.pdf" TargetMode="External"/><Relationship Id="rId1" Type="http://schemas.openxmlformats.org/officeDocument/2006/relationships/hyperlink" Target="http://www.viajeslacorona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37"/>
  <sheetViews>
    <sheetView tabSelected="1" zoomScale="130" zoomScaleNormal="130" workbookViewId="0">
      <selection activeCell="D2" sqref="D2"/>
    </sheetView>
  </sheetViews>
  <sheetFormatPr baseColWidth="10" defaultRowHeight="15"/>
  <cols>
    <col min="2" max="2" width="10.5703125" customWidth="1"/>
    <col min="6" max="6" width="15" customWidth="1"/>
    <col min="7" max="7" width="12" bestFit="1" customWidth="1"/>
    <col min="11" max="11" width="11.42578125" customWidth="1"/>
    <col min="15" max="15" width="11.42578125" customWidth="1"/>
    <col min="21" max="21" width="11.42578125" style="75"/>
    <col min="29" max="29" width="11.42578125" style="75"/>
  </cols>
  <sheetData>
    <row r="1" spans="1:39">
      <c r="A1" s="155"/>
      <c r="B1" s="155"/>
      <c r="C1" s="212" t="s">
        <v>263</v>
      </c>
      <c r="D1" s="212"/>
      <c r="E1" s="212"/>
      <c r="F1" s="212"/>
      <c r="G1" s="155"/>
      <c r="H1" s="27"/>
      <c r="I1" s="196" t="s">
        <v>205</v>
      </c>
      <c r="J1" s="196"/>
      <c r="K1" s="61" t="s">
        <v>206</v>
      </c>
      <c r="L1" s="197" t="s">
        <v>207</v>
      </c>
      <c r="M1" s="197"/>
      <c r="N1" s="46" t="s">
        <v>63</v>
      </c>
      <c r="O1" s="47" t="s">
        <v>62</v>
      </c>
      <c r="P1" s="181" t="s">
        <v>280</v>
      </c>
      <c r="Q1" s="182"/>
      <c r="R1" s="82" t="s">
        <v>90</v>
      </c>
      <c r="S1" s="82" t="s">
        <v>97</v>
      </c>
      <c r="T1" s="82">
        <v>0</v>
      </c>
      <c r="U1" s="82" t="s">
        <v>97</v>
      </c>
      <c r="V1" s="105">
        <v>0</v>
      </c>
      <c r="W1" s="105"/>
      <c r="X1" s="185" t="s">
        <v>286</v>
      </c>
      <c r="Y1" s="185"/>
      <c r="Z1" s="83" t="s">
        <v>90</v>
      </c>
      <c r="AA1" s="83" t="s">
        <v>97</v>
      </c>
      <c r="AB1" s="83">
        <v>0</v>
      </c>
      <c r="AC1" s="83" t="s">
        <v>97</v>
      </c>
      <c r="AD1" s="112">
        <v>0</v>
      </c>
      <c r="AE1" s="112"/>
      <c r="AF1" s="8"/>
      <c r="AG1" s="8"/>
      <c r="AH1" s="8"/>
      <c r="AI1" s="8"/>
      <c r="AJ1" s="8"/>
      <c r="AK1" s="8"/>
      <c r="AL1" s="8"/>
      <c r="AM1" s="8"/>
    </row>
    <row r="2" spans="1:39">
      <c r="A2" s="155"/>
      <c r="B2" s="155"/>
      <c r="C2" s="156" t="s">
        <v>113</v>
      </c>
      <c r="D2" s="158">
        <v>44562</v>
      </c>
      <c r="E2" s="156" t="s">
        <v>114</v>
      </c>
      <c r="F2" s="158">
        <v>44926</v>
      </c>
      <c r="G2" s="155"/>
      <c r="H2" s="27"/>
      <c r="I2" s="199" t="s">
        <v>91</v>
      </c>
      <c r="J2" s="199"/>
      <c r="K2" s="48">
        <v>0</v>
      </c>
      <c r="L2" s="200">
        <v>0</v>
      </c>
      <c r="M2" s="201"/>
      <c r="N2" s="49">
        <f>L2*K2</f>
        <v>0</v>
      </c>
      <c r="O2" s="198">
        <f>G42+N3+N5+N6+N2+N4</f>
        <v>0</v>
      </c>
      <c r="P2" s="184" t="s">
        <v>277</v>
      </c>
      <c r="Q2" s="184"/>
      <c r="R2" s="184"/>
      <c r="S2" s="81" t="s">
        <v>193</v>
      </c>
      <c r="T2" s="110" t="s">
        <v>190</v>
      </c>
      <c r="U2" s="110" t="s">
        <v>76</v>
      </c>
      <c r="V2" s="110" t="s">
        <v>278</v>
      </c>
      <c r="W2" s="110" t="s">
        <v>279</v>
      </c>
      <c r="X2" s="184" t="s">
        <v>277</v>
      </c>
      <c r="Y2" s="184"/>
      <c r="Z2" s="184"/>
      <c r="AA2" s="81" t="s">
        <v>193</v>
      </c>
      <c r="AB2" s="110" t="s">
        <v>190</v>
      </c>
      <c r="AC2" s="110" t="s">
        <v>76</v>
      </c>
      <c r="AD2" s="110" t="s">
        <v>278</v>
      </c>
      <c r="AE2" s="110" t="s">
        <v>279</v>
      </c>
      <c r="AF2" s="8"/>
      <c r="AG2" s="8"/>
      <c r="AH2" s="8"/>
      <c r="AI2" s="8"/>
      <c r="AJ2" s="8"/>
      <c r="AK2" s="8"/>
      <c r="AL2" s="8"/>
      <c r="AM2" s="8"/>
    </row>
    <row r="3" spans="1:39">
      <c r="A3" s="155"/>
      <c r="B3" s="155"/>
      <c r="C3" s="212" t="s">
        <v>225</v>
      </c>
      <c r="D3" s="212"/>
      <c r="E3" s="212"/>
      <c r="F3" s="212"/>
      <c r="G3" s="155"/>
      <c r="H3" s="204"/>
      <c r="I3" s="199" t="s">
        <v>203</v>
      </c>
      <c r="J3" s="199"/>
      <c r="K3" s="48">
        <v>0</v>
      </c>
      <c r="L3" s="200">
        <v>0</v>
      </c>
      <c r="M3" s="201"/>
      <c r="N3" s="49">
        <f>K3*L3</f>
        <v>0</v>
      </c>
      <c r="O3" s="198"/>
      <c r="P3" s="183" t="s">
        <v>296</v>
      </c>
      <c r="Q3" s="183"/>
      <c r="R3" s="183"/>
      <c r="S3" s="107" t="s">
        <v>296</v>
      </c>
      <c r="T3" s="108" t="s">
        <v>296</v>
      </c>
      <c r="U3" s="109" t="s">
        <v>296</v>
      </c>
      <c r="V3" s="108" t="s">
        <v>296</v>
      </c>
      <c r="W3" s="108" t="s">
        <v>296</v>
      </c>
      <c r="X3" s="183" t="s">
        <v>296</v>
      </c>
      <c r="Y3" s="183"/>
      <c r="Z3" s="183"/>
      <c r="AA3" s="107" t="s">
        <v>296</v>
      </c>
      <c r="AB3" s="108" t="s">
        <v>296</v>
      </c>
      <c r="AC3" s="109" t="s">
        <v>296</v>
      </c>
      <c r="AD3" s="108" t="s">
        <v>296</v>
      </c>
      <c r="AE3" s="108" t="s">
        <v>296</v>
      </c>
      <c r="AF3" s="8"/>
      <c r="AG3" s="8"/>
      <c r="AH3" s="8"/>
      <c r="AI3" s="8"/>
      <c r="AJ3" s="8"/>
      <c r="AK3" s="8"/>
      <c r="AL3" s="8"/>
      <c r="AM3" s="8"/>
    </row>
    <row r="4" spans="1:39">
      <c r="A4" s="155"/>
      <c r="B4" s="155"/>
      <c r="C4" s="228" t="s">
        <v>9</v>
      </c>
      <c r="D4" s="228"/>
      <c r="E4" s="228"/>
      <c r="F4" s="228"/>
      <c r="G4" s="155"/>
      <c r="H4" s="204"/>
      <c r="I4" s="199" t="s">
        <v>204</v>
      </c>
      <c r="J4" s="199"/>
      <c r="K4" s="48">
        <v>0</v>
      </c>
      <c r="L4" s="200">
        <v>0</v>
      </c>
      <c r="M4" s="201"/>
      <c r="N4" s="49">
        <f>K4*L4</f>
        <v>0</v>
      </c>
      <c r="O4" s="198"/>
      <c r="P4" s="183" t="s">
        <v>296</v>
      </c>
      <c r="Q4" s="183"/>
      <c r="R4" s="183"/>
      <c r="S4" s="107" t="s">
        <v>296</v>
      </c>
      <c r="T4" s="108" t="s">
        <v>296</v>
      </c>
      <c r="U4" s="109" t="s">
        <v>296</v>
      </c>
      <c r="V4" s="108" t="s">
        <v>296</v>
      </c>
      <c r="W4" s="108" t="s">
        <v>296</v>
      </c>
      <c r="X4" s="183" t="s">
        <v>296</v>
      </c>
      <c r="Y4" s="183"/>
      <c r="Z4" s="183"/>
      <c r="AA4" s="107" t="s">
        <v>296</v>
      </c>
      <c r="AB4" s="108" t="s">
        <v>296</v>
      </c>
      <c r="AC4" s="109" t="s">
        <v>296</v>
      </c>
      <c r="AD4" s="108" t="s">
        <v>296</v>
      </c>
      <c r="AE4" s="108" t="s">
        <v>296</v>
      </c>
      <c r="AF4" s="8"/>
      <c r="AG4" s="8"/>
      <c r="AH4" s="8"/>
      <c r="AI4" s="8"/>
      <c r="AJ4" s="8"/>
      <c r="AK4" s="8"/>
      <c r="AL4" s="8"/>
      <c r="AM4" s="8"/>
    </row>
    <row r="5" spans="1:39">
      <c r="A5" s="155"/>
      <c r="B5" s="155"/>
      <c r="C5" s="228" t="s">
        <v>332</v>
      </c>
      <c r="D5" s="228"/>
      <c r="E5" s="228"/>
      <c r="F5" s="228"/>
      <c r="G5" s="155"/>
      <c r="H5" s="204"/>
      <c r="I5" s="199" t="s">
        <v>60</v>
      </c>
      <c r="J5" s="199"/>
      <c r="K5" s="48">
        <v>0</v>
      </c>
      <c r="L5" s="200">
        <v>0</v>
      </c>
      <c r="M5" s="201"/>
      <c r="N5" s="49">
        <f>K5*L5</f>
        <v>0</v>
      </c>
      <c r="O5" s="198"/>
      <c r="P5" s="183" t="s">
        <v>296</v>
      </c>
      <c r="Q5" s="183"/>
      <c r="R5" s="183"/>
      <c r="S5" s="107" t="s">
        <v>296</v>
      </c>
      <c r="T5" s="108" t="s">
        <v>296</v>
      </c>
      <c r="U5" s="109" t="s">
        <v>296</v>
      </c>
      <c r="V5" s="108" t="s">
        <v>296</v>
      </c>
      <c r="W5" s="108" t="s">
        <v>330</v>
      </c>
      <c r="X5" s="183" t="s">
        <v>296</v>
      </c>
      <c r="Y5" s="183"/>
      <c r="Z5" s="183"/>
      <c r="AA5" s="107" t="s">
        <v>296</v>
      </c>
      <c r="AB5" s="108" t="s">
        <v>296</v>
      </c>
      <c r="AC5" s="109" t="s">
        <v>296</v>
      </c>
      <c r="AD5" s="108" t="s">
        <v>330</v>
      </c>
      <c r="AE5" s="108" t="s">
        <v>296</v>
      </c>
      <c r="AF5" s="8"/>
      <c r="AG5" s="8"/>
      <c r="AH5" s="8"/>
      <c r="AI5" s="8"/>
      <c r="AJ5" s="8"/>
      <c r="AK5" s="8"/>
      <c r="AL5" s="8"/>
      <c r="AM5" s="8"/>
    </row>
    <row r="6" spans="1:39">
      <c r="A6" s="155"/>
      <c r="B6" s="155"/>
      <c r="C6" s="228" t="s">
        <v>230</v>
      </c>
      <c r="D6" s="228"/>
      <c r="E6" s="228"/>
      <c r="F6" s="228"/>
      <c r="G6" s="157"/>
      <c r="H6" s="204"/>
      <c r="I6" s="199" t="s">
        <v>61</v>
      </c>
      <c r="J6" s="199"/>
      <c r="K6" s="48">
        <v>0</v>
      </c>
      <c r="L6" s="200">
        <v>0</v>
      </c>
      <c r="M6" s="201"/>
      <c r="N6" s="49">
        <f>K6*L6</f>
        <v>0</v>
      </c>
      <c r="O6" s="198"/>
      <c r="P6" s="183" t="s">
        <v>296</v>
      </c>
      <c r="Q6" s="183"/>
      <c r="R6" s="183"/>
      <c r="S6" s="107" t="s">
        <v>296</v>
      </c>
      <c r="T6" s="108" t="s">
        <v>296</v>
      </c>
      <c r="U6" s="109" t="s">
        <v>296</v>
      </c>
      <c r="V6" s="108" t="s">
        <v>296</v>
      </c>
      <c r="W6" s="108" t="s">
        <v>296</v>
      </c>
      <c r="X6" s="183" t="s">
        <v>296</v>
      </c>
      <c r="Y6" s="183"/>
      <c r="Z6" s="183"/>
      <c r="AA6" s="107" t="s">
        <v>296</v>
      </c>
      <c r="AB6" s="108" t="s">
        <v>296</v>
      </c>
      <c r="AC6" s="109" t="s">
        <v>296</v>
      </c>
      <c r="AD6" s="108" t="s">
        <v>296</v>
      </c>
      <c r="AE6" s="108" t="s">
        <v>296</v>
      </c>
      <c r="AF6" s="8"/>
      <c r="AG6" s="8"/>
      <c r="AH6" s="8"/>
      <c r="AI6" s="8"/>
      <c r="AJ6" s="8"/>
      <c r="AK6" s="8"/>
      <c r="AL6" s="8"/>
      <c r="AM6" s="8"/>
    </row>
    <row r="7" spans="1:39">
      <c r="A7" s="155"/>
      <c r="B7" s="187" t="s">
        <v>0</v>
      </c>
      <c r="C7" s="187"/>
      <c r="D7" s="187"/>
      <c r="E7" s="187"/>
      <c r="F7" s="187"/>
      <c r="G7" s="187"/>
      <c r="H7" s="27"/>
      <c r="I7" s="199" t="s">
        <v>70</v>
      </c>
      <c r="J7" s="199"/>
      <c r="K7" s="199"/>
      <c r="L7" s="199"/>
      <c r="M7" s="199"/>
      <c r="N7" s="49">
        <f>G42</f>
        <v>0</v>
      </c>
      <c r="O7" s="198"/>
      <c r="P7" s="183" t="s">
        <v>296</v>
      </c>
      <c r="Q7" s="183"/>
      <c r="R7" s="183"/>
      <c r="S7" s="107" t="s">
        <v>296</v>
      </c>
      <c r="T7" s="108" t="s">
        <v>296</v>
      </c>
      <c r="U7" s="109" t="s">
        <v>296</v>
      </c>
      <c r="V7" s="108" t="s">
        <v>296</v>
      </c>
      <c r="W7" s="108" t="s">
        <v>296</v>
      </c>
      <c r="X7" s="183" t="s">
        <v>296</v>
      </c>
      <c r="Y7" s="183"/>
      <c r="Z7" s="183"/>
      <c r="AA7" s="107" t="s">
        <v>296</v>
      </c>
      <c r="AB7" s="108" t="s">
        <v>296</v>
      </c>
      <c r="AC7" s="109" t="s">
        <v>296</v>
      </c>
      <c r="AD7" s="108" t="s">
        <v>296</v>
      </c>
      <c r="AE7" s="108" t="s">
        <v>296</v>
      </c>
      <c r="AF7" s="8"/>
      <c r="AG7" s="8"/>
      <c r="AH7" s="8"/>
      <c r="AI7" s="8"/>
      <c r="AJ7" s="8"/>
      <c r="AK7" s="8"/>
      <c r="AL7" s="8"/>
      <c r="AM7" s="8"/>
    </row>
    <row r="8" spans="1:39">
      <c r="A8" s="155"/>
      <c r="B8" s="155"/>
      <c r="C8" s="228" t="s">
        <v>6</v>
      </c>
      <c r="D8" s="228"/>
      <c r="E8" s="228"/>
      <c r="F8" s="228"/>
      <c r="G8" s="157"/>
      <c r="H8" s="27"/>
      <c r="I8" s="27"/>
      <c r="J8" s="27"/>
      <c r="L8" s="27"/>
      <c r="M8" s="27"/>
      <c r="N8" s="27"/>
      <c r="O8" s="27"/>
      <c r="P8" s="111"/>
      <c r="Q8" s="111"/>
      <c r="R8" s="111"/>
      <c r="S8" s="111" t="s">
        <v>296</v>
      </c>
      <c r="T8" s="111"/>
      <c r="U8" s="111" t="s">
        <v>296</v>
      </c>
      <c r="V8" s="111"/>
      <c r="W8" s="111"/>
      <c r="X8" s="111" t="s">
        <v>296</v>
      </c>
      <c r="Y8" s="111"/>
      <c r="Z8" s="111"/>
      <c r="AA8" s="111"/>
      <c r="AB8" s="111"/>
      <c r="AC8" s="111"/>
      <c r="AD8" s="111"/>
      <c r="AE8" s="111"/>
      <c r="AF8" s="8"/>
      <c r="AG8" s="8"/>
      <c r="AH8" s="8"/>
      <c r="AI8" s="8"/>
      <c r="AJ8" s="8"/>
      <c r="AK8" s="8"/>
      <c r="AL8" s="8"/>
      <c r="AM8" s="8"/>
    </row>
    <row r="9" spans="1:39">
      <c r="A9" s="155"/>
      <c r="B9" s="155"/>
      <c r="C9" s="230" t="s">
        <v>336</v>
      </c>
      <c r="D9" s="230"/>
      <c r="E9" s="230"/>
      <c r="F9" s="230"/>
      <c r="G9" s="155"/>
      <c r="H9" s="17"/>
      <c r="I9" s="217" t="s">
        <v>550</v>
      </c>
      <c r="J9" s="217"/>
      <c r="K9" s="217"/>
      <c r="L9" s="217"/>
      <c r="M9" s="217"/>
      <c r="N9" s="217"/>
      <c r="O9" s="217"/>
      <c r="P9" s="185" t="s">
        <v>281</v>
      </c>
      <c r="Q9" s="186"/>
      <c r="R9" s="83" t="s">
        <v>90</v>
      </c>
      <c r="S9" s="83" t="s">
        <v>97</v>
      </c>
      <c r="T9" s="83">
        <v>0</v>
      </c>
      <c r="U9" s="83" t="s">
        <v>97</v>
      </c>
      <c r="V9" s="112">
        <v>0</v>
      </c>
      <c r="W9" s="112"/>
      <c r="X9" s="181" t="s">
        <v>287</v>
      </c>
      <c r="Y9" s="182"/>
      <c r="Z9" s="82" t="s">
        <v>90</v>
      </c>
      <c r="AA9" s="82" t="s">
        <v>97</v>
      </c>
      <c r="AB9" s="82">
        <v>0</v>
      </c>
      <c r="AC9" s="82" t="s">
        <v>97</v>
      </c>
      <c r="AD9" s="105">
        <v>0</v>
      </c>
      <c r="AE9" s="105"/>
      <c r="AF9" s="8"/>
      <c r="AG9" s="8"/>
      <c r="AH9" s="8"/>
      <c r="AI9" s="8"/>
      <c r="AJ9" s="8"/>
      <c r="AK9" s="8"/>
      <c r="AL9" s="8"/>
      <c r="AM9" s="8"/>
    </row>
    <row r="10" spans="1:39">
      <c r="A10" s="155"/>
      <c r="B10" s="155"/>
      <c r="C10" s="230" t="s">
        <v>337</v>
      </c>
      <c r="D10" s="230"/>
      <c r="E10" s="230"/>
      <c r="F10" s="230"/>
      <c r="G10" s="155"/>
      <c r="H10" s="17"/>
      <c r="I10" s="80" t="s">
        <v>73</v>
      </c>
      <c r="J10" s="192" t="s">
        <v>272</v>
      </c>
      <c r="K10" s="192"/>
      <c r="L10" s="192"/>
      <c r="M10" s="192"/>
      <c r="N10" s="192"/>
      <c r="O10" s="193"/>
      <c r="P10" s="184" t="s">
        <v>277</v>
      </c>
      <c r="Q10" s="184"/>
      <c r="R10" s="184"/>
      <c r="S10" s="81" t="s">
        <v>193</v>
      </c>
      <c r="T10" s="110" t="s">
        <v>190</v>
      </c>
      <c r="U10" s="110" t="s">
        <v>76</v>
      </c>
      <c r="V10" s="110" t="s">
        <v>278</v>
      </c>
      <c r="W10" s="110" t="s">
        <v>279</v>
      </c>
      <c r="X10" s="184" t="s">
        <v>277</v>
      </c>
      <c r="Y10" s="184"/>
      <c r="Z10" s="184"/>
      <c r="AA10" s="81" t="s">
        <v>193</v>
      </c>
      <c r="AB10" s="110" t="s">
        <v>190</v>
      </c>
      <c r="AC10" s="110" t="s">
        <v>76</v>
      </c>
      <c r="AD10" s="110" t="s">
        <v>278</v>
      </c>
      <c r="AE10" s="110" t="s">
        <v>279</v>
      </c>
      <c r="AF10" s="8"/>
      <c r="AG10" s="8"/>
      <c r="AH10" s="8"/>
      <c r="AI10" s="8"/>
      <c r="AJ10" s="8"/>
      <c r="AK10" s="8"/>
      <c r="AL10" s="8"/>
      <c r="AM10" s="8"/>
    </row>
    <row r="11" spans="1:39">
      <c r="A11" s="155"/>
      <c r="B11" s="155"/>
      <c r="C11" s="230" t="s">
        <v>338</v>
      </c>
      <c r="D11" s="230"/>
      <c r="E11" s="230"/>
      <c r="F11" s="230"/>
      <c r="G11" s="155"/>
      <c r="H11" s="17"/>
      <c r="I11" s="217" t="s">
        <v>74</v>
      </c>
      <c r="J11" s="217"/>
      <c r="K11" s="192" t="s">
        <v>273</v>
      </c>
      <c r="L11" s="192"/>
      <c r="M11" s="192"/>
      <c r="N11" s="192"/>
      <c r="O11" s="192"/>
      <c r="P11" s="183" t="s">
        <v>296</v>
      </c>
      <c r="Q11" s="183"/>
      <c r="R11" s="183"/>
      <c r="S11" s="107" t="s">
        <v>296</v>
      </c>
      <c r="T11" s="108" t="s">
        <v>296</v>
      </c>
      <c r="U11" s="109" t="s">
        <v>296</v>
      </c>
      <c r="V11" s="108" t="s">
        <v>296</v>
      </c>
      <c r="W11" s="108" t="s">
        <v>296</v>
      </c>
      <c r="X11" s="183" t="s">
        <v>296</v>
      </c>
      <c r="Y11" s="183"/>
      <c r="Z11" s="183"/>
      <c r="AA11" s="107" t="s">
        <v>296</v>
      </c>
      <c r="AB11" s="108" t="s">
        <v>296</v>
      </c>
      <c r="AC11" s="109" t="s">
        <v>296</v>
      </c>
      <c r="AD11" s="108" t="s">
        <v>296</v>
      </c>
      <c r="AE11" s="108" t="s">
        <v>296</v>
      </c>
      <c r="AF11" s="8"/>
      <c r="AG11" s="8"/>
      <c r="AH11" s="8"/>
      <c r="AI11" s="8"/>
      <c r="AJ11" s="8"/>
      <c r="AK11" s="8"/>
      <c r="AL11" s="8"/>
      <c r="AM11" s="8"/>
    </row>
    <row r="12" spans="1:39">
      <c r="A12" s="250" t="s">
        <v>335</v>
      </c>
      <c r="B12" s="250"/>
      <c r="C12" s="250"/>
      <c r="D12" s="250"/>
      <c r="E12" s="250"/>
      <c r="F12" s="250"/>
      <c r="G12" s="250"/>
      <c r="H12" s="17"/>
      <c r="I12" s="217" t="s">
        <v>75</v>
      </c>
      <c r="J12" s="217"/>
      <c r="K12" s="192" t="s">
        <v>274</v>
      </c>
      <c r="L12" s="192"/>
      <c r="M12" s="192"/>
      <c r="N12" s="192"/>
      <c r="O12" s="192"/>
      <c r="P12" s="183" t="s">
        <v>296</v>
      </c>
      <c r="Q12" s="183"/>
      <c r="R12" s="183"/>
      <c r="S12" s="107" t="s">
        <v>296</v>
      </c>
      <c r="T12" s="108" t="s">
        <v>296</v>
      </c>
      <c r="U12" s="109" t="s">
        <v>296</v>
      </c>
      <c r="V12" s="108" t="s">
        <v>296</v>
      </c>
      <c r="W12" s="108" t="s">
        <v>296</v>
      </c>
      <c r="X12" s="183" t="s">
        <v>296</v>
      </c>
      <c r="Y12" s="183"/>
      <c r="Z12" s="183"/>
      <c r="AA12" s="107" t="s">
        <v>296</v>
      </c>
      <c r="AB12" s="108" t="s">
        <v>296</v>
      </c>
      <c r="AC12" s="109" t="s">
        <v>296</v>
      </c>
      <c r="AD12" s="108" t="s">
        <v>296</v>
      </c>
      <c r="AE12" s="108" t="s">
        <v>296</v>
      </c>
      <c r="AF12" s="8"/>
      <c r="AG12" s="8"/>
      <c r="AH12" s="8"/>
      <c r="AI12" s="8"/>
      <c r="AJ12" s="8"/>
      <c r="AK12" s="8"/>
      <c r="AL12" s="8"/>
      <c r="AM12" s="8"/>
    </row>
    <row r="13" spans="1:39">
      <c r="A13" s="231"/>
      <c r="B13" s="231"/>
      <c r="C13" s="231"/>
      <c r="D13" s="231"/>
      <c r="E13" s="231"/>
      <c r="F13" s="231"/>
      <c r="G13" s="231"/>
      <c r="H13" s="17"/>
      <c r="I13" s="205" t="s">
        <v>275</v>
      </c>
      <c r="J13" s="205"/>
      <c r="K13" s="205"/>
      <c r="L13" s="205"/>
      <c r="M13" s="205"/>
      <c r="N13" s="205"/>
      <c r="O13" s="205"/>
      <c r="P13" s="183" t="s">
        <v>330</v>
      </c>
      <c r="Q13" s="183"/>
      <c r="R13" s="183"/>
      <c r="S13" s="107" t="s">
        <v>296</v>
      </c>
      <c r="T13" s="108" t="s">
        <v>330</v>
      </c>
      <c r="U13" s="109" t="s">
        <v>296</v>
      </c>
      <c r="V13" s="108" t="s">
        <v>296</v>
      </c>
      <c r="W13" s="108" t="s">
        <v>330</v>
      </c>
      <c r="X13" s="183" t="s">
        <v>330</v>
      </c>
      <c r="Y13" s="183"/>
      <c r="Z13" s="183"/>
      <c r="AA13" s="107" t="s">
        <v>296</v>
      </c>
      <c r="AB13" s="108" t="s">
        <v>296</v>
      </c>
      <c r="AC13" s="109" t="s">
        <v>296</v>
      </c>
      <c r="AD13" s="108" t="s">
        <v>330</v>
      </c>
      <c r="AE13" s="108" t="s">
        <v>330</v>
      </c>
      <c r="AF13" s="8"/>
      <c r="AG13" s="8"/>
      <c r="AH13" s="8"/>
      <c r="AI13" s="8"/>
      <c r="AJ13" s="8"/>
      <c r="AK13" s="8"/>
      <c r="AL13" s="8"/>
      <c r="AM13" s="8"/>
    </row>
    <row r="14" spans="1:39">
      <c r="A14" s="32" t="s">
        <v>10</v>
      </c>
      <c r="B14" s="190"/>
      <c r="C14" s="190"/>
      <c r="D14" s="199" t="s">
        <v>20</v>
      </c>
      <c r="E14" s="199"/>
      <c r="F14" s="232" t="s">
        <v>328</v>
      </c>
      <c r="G14" s="232"/>
      <c r="H14" s="208" t="s">
        <v>81</v>
      </c>
      <c r="I14" s="208"/>
      <c r="J14" s="208"/>
      <c r="K14" s="208"/>
      <c r="L14" s="208"/>
      <c r="M14" s="208"/>
      <c r="N14" s="208"/>
      <c r="O14" s="208"/>
      <c r="P14" s="183" t="s">
        <v>296</v>
      </c>
      <c r="Q14" s="183"/>
      <c r="R14" s="183"/>
      <c r="S14" s="107" t="s">
        <v>296</v>
      </c>
      <c r="T14" s="108" t="s">
        <v>296</v>
      </c>
      <c r="U14" s="109" t="s">
        <v>296</v>
      </c>
      <c r="V14" s="108" t="s">
        <v>296</v>
      </c>
      <c r="W14" s="108" t="s">
        <v>296</v>
      </c>
      <c r="X14" s="183" t="s">
        <v>296</v>
      </c>
      <c r="Y14" s="183"/>
      <c r="Z14" s="183"/>
      <c r="AA14" s="107" t="s">
        <v>296</v>
      </c>
      <c r="AB14" s="108" t="s">
        <v>296</v>
      </c>
      <c r="AC14" s="109" t="s">
        <v>296</v>
      </c>
      <c r="AD14" s="108" t="s">
        <v>296</v>
      </c>
      <c r="AE14" s="108" t="s">
        <v>296</v>
      </c>
      <c r="AF14" s="8"/>
      <c r="AG14" s="8"/>
      <c r="AH14" s="8"/>
      <c r="AI14" s="8"/>
      <c r="AJ14" s="8"/>
      <c r="AK14" s="8"/>
      <c r="AL14" s="8"/>
      <c r="AM14" s="8"/>
    </row>
    <row r="15" spans="1:39">
      <c r="A15" s="32" t="s">
        <v>11</v>
      </c>
      <c r="B15" s="190"/>
      <c r="C15" s="190"/>
      <c r="D15" s="199" t="s">
        <v>21</v>
      </c>
      <c r="E15" s="199"/>
      <c r="F15" s="233">
        <f>D2-30</f>
        <v>44532</v>
      </c>
      <c r="G15" s="234"/>
      <c r="H15" s="206" t="s">
        <v>251</v>
      </c>
      <c r="I15" s="206"/>
      <c r="J15" s="206"/>
      <c r="K15" s="207">
        <f>F15</f>
        <v>44532</v>
      </c>
      <c r="L15" s="207"/>
      <c r="M15" s="207"/>
      <c r="N15" s="206" t="s">
        <v>252</v>
      </c>
      <c r="O15" s="206"/>
      <c r="P15" s="183" t="s">
        <v>296</v>
      </c>
      <c r="Q15" s="183"/>
      <c r="R15" s="183"/>
      <c r="S15" s="107" t="s">
        <v>296</v>
      </c>
      <c r="T15" s="108" t="s">
        <v>296</v>
      </c>
      <c r="U15" s="109" t="s">
        <v>296</v>
      </c>
      <c r="V15" s="108" t="s">
        <v>330</v>
      </c>
      <c r="W15" s="108" t="s">
        <v>296</v>
      </c>
      <c r="X15" s="183" t="s">
        <v>296</v>
      </c>
      <c r="Y15" s="183"/>
      <c r="Z15" s="183"/>
      <c r="AA15" s="107" t="s">
        <v>296</v>
      </c>
      <c r="AB15" s="108" t="s">
        <v>296</v>
      </c>
      <c r="AC15" s="109" t="s">
        <v>296</v>
      </c>
      <c r="AD15" s="108" t="s">
        <v>296</v>
      </c>
      <c r="AE15" s="108" t="s">
        <v>296</v>
      </c>
      <c r="AF15" s="8"/>
      <c r="AG15" s="8"/>
      <c r="AH15" s="8"/>
      <c r="AI15" s="8"/>
      <c r="AJ15" s="8"/>
      <c r="AK15" s="8"/>
      <c r="AL15" s="8"/>
      <c r="AM15" s="8"/>
    </row>
    <row r="16" spans="1:39">
      <c r="A16" s="32" t="s">
        <v>12</v>
      </c>
      <c r="B16" s="190"/>
      <c r="C16" s="190"/>
      <c r="D16" s="235" t="s">
        <v>217</v>
      </c>
      <c r="E16" s="236"/>
      <c r="F16" s="237"/>
      <c r="G16" s="237"/>
      <c r="H16" s="195" t="s">
        <v>253</v>
      </c>
      <c r="I16" s="195"/>
      <c r="J16" s="195"/>
      <c r="K16" s="195"/>
      <c r="L16" s="195"/>
      <c r="M16" s="195"/>
      <c r="N16" s="195"/>
      <c r="O16" s="195"/>
      <c r="P16" s="111"/>
      <c r="Q16" s="111"/>
      <c r="R16" s="111"/>
      <c r="S16" s="111" t="s">
        <v>296</v>
      </c>
      <c r="T16" s="111"/>
      <c r="U16" s="111"/>
      <c r="V16" s="111"/>
      <c r="W16" s="111"/>
      <c r="X16" s="111"/>
      <c r="Y16" s="111"/>
      <c r="Z16" s="111" t="s">
        <v>296</v>
      </c>
      <c r="AA16" s="111"/>
      <c r="AB16" s="111"/>
      <c r="AC16" s="111" t="s">
        <v>296</v>
      </c>
      <c r="AD16" s="111" t="s">
        <v>296</v>
      </c>
      <c r="AE16" s="111" t="s">
        <v>296</v>
      </c>
      <c r="AF16" s="8"/>
      <c r="AG16" s="8"/>
      <c r="AH16" s="8"/>
      <c r="AI16" s="8"/>
      <c r="AJ16" s="8"/>
      <c r="AK16" s="8"/>
      <c r="AL16" s="8"/>
      <c r="AM16" s="8"/>
    </row>
    <row r="17" spans="1:39">
      <c r="A17" s="238" t="s">
        <v>219</v>
      </c>
      <c r="B17" s="239"/>
      <c r="C17" s="240"/>
      <c r="D17" s="209" t="e">
        <f>F14+1</f>
        <v>#VALUE!</v>
      </c>
      <c r="E17" s="210"/>
      <c r="F17" s="210"/>
      <c r="G17" s="211"/>
      <c r="H17" s="195" t="s">
        <v>248</v>
      </c>
      <c r="I17" s="195"/>
      <c r="J17" s="195"/>
      <c r="K17" s="195"/>
      <c r="L17" s="195"/>
      <c r="M17" s="195"/>
      <c r="N17" s="195"/>
      <c r="O17" s="195"/>
      <c r="P17" s="181" t="s">
        <v>282</v>
      </c>
      <c r="Q17" s="182"/>
      <c r="R17" s="82" t="s">
        <v>90</v>
      </c>
      <c r="S17" s="82" t="s">
        <v>97</v>
      </c>
      <c r="T17" s="82">
        <v>0</v>
      </c>
      <c r="U17" s="82" t="s">
        <v>97</v>
      </c>
      <c r="V17" s="105">
        <v>0</v>
      </c>
      <c r="W17" s="105"/>
      <c r="X17" s="185" t="s">
        <v>288</v>
      </c>
      <c r="Y17" s="186"/>
      <c r="Z17" s="83" t="s">
        <v>90</v>
      </c>
      <c r="AA17" s="83" t="s">
        <v>97</v>
      </c>
      <c r="AB17" s="83">
        <v>0</v>
      </c>
      <c r="AC17" s="83" t="s">
        <v>97</v>
      </c>
      <c r="AD17" s="112">
        <v>0</v>
      </c>
      <c r="AE17" s="112"/>
      <c r="AF17" s="8"/>
      <c r="AG17" s="8"/>
      <c r="AH17" s="8"/>
      <c r="AI17" s="8"/>
      <c r="AJ17" s="8"/>
      <c r="AK17" s="8"/>
      <c r="AL17" s="8"/>
      <c r="AM17" s="8"/>
    </row>
    <row r="18" spans="1:39">
      <c r="A18" s="32" t="s">
        <v>24</v>
      </c>
      <c r="B18" s="190" t="s">
        <v>296</v>
      </c>
      <c r="C18" s="191"/>
      <c r="D18" s="32" t="s">
        <v>28</v>
      </c>
      <c r="E18" s="223" t="s">
        <v>296</v>
      </c>
      <c r="F18" s="224"/>
      <c r="G18" s="224"/>
      <c r="H18" s="195" t="s">
        <v>82</v>
      </c>
      <c r="I18" s="195"/>
      <c r="J18" s="195"/>
      <c r="K18" s="195"/>
      <c r="L18" s="195"/>
      <c r="M18" s="195"/>
      <c r="N18" s="195"/>
      <c r="O18" s="195"/>
      <c r="P18" s="184" t="s">
        <v>277</v>
      </c>
      <c r="Q18" s="184"/>
      <c r="R18" s="184"/>
      <c r="S18" s="81" t="s">
        <v>193</v>
      </c>
      <c r="T18" s="110" t="s">
        <v>190</v>
      </c>
      <c r="U18" s="110" t="s">
        <v>76</v>
      </c>
      <c r="V18" s="110" t="s">
        <v>278</v>
      </c>
      <c r="W18" s="110" t="s">
        <v>279</v>
      </c>
      <c r="X18" s="184" t="s">
        <v>277</v>
      </c>
      <c r="Y18" s="184"/>
      <c r="Z18" s="184"/>
      <c r="AA18" s="81" t="s">
        <v>193</v>
      </c>
      <c r="AB18" s="110" t="s">
        <v>190</v>
      </c>
      <c r="AC18" s="110" t="s">
        <v>76</v>
      </c>
      <c r="AD18" s="110" t="s">
        <v>278</v>
      </c>
      <c r="AE18" s="110" t="s">
        <v>279</v>
      </c>
      <c r="AF18" s="8"/>
      <c r="AG18" s="8"/>
      <c r="AH18" s="8"/>
      <c r="AI18" s="8"/>
      <c r="AJ18" s="8"/>
      <c r="AK18" s="8"/>
      <c r="AL18" s="8"/>
      <c r="AM18" s="8"/>
    </row>
    <row r="19" spans="1:39">
      <c r="A19" s="32" t="s">
        <v>26</v>
      </c>
      <c r="B19" s="190" t="s">
        <v>296</v>
      </c>
      <c r="C19" s="191"/>
      <c r="D19" s="32" t="s">
        <v>27</v>
      </c>
      <c r="E19" s="190" t="s">
        <v>224</v>
      </c>
      <c r="F19" s="191"/>
      <c r="G19" s="191"/>
      <c r="H19" s="13"/>
      <c r="I19" s="13"/>
      <c r="J19" s="13"/>
      <c r="K19" s="13"/>
      <c r="L19" s="13"/>
      <c r="M19" s="13"/>
      <c r="N19" s="13"/>
      <c r="O19" s="13"/>
      <c r="P19" s="183" t="s">
        <v>296</v>
      </c>
      <c r="Q19" s="183"/>
      <c r="R19" s="183"/>
      <c r="S19" s="107" t="s">
        <v>296</v>
      </c>
      <c r="T19" s="108" t="s">
        <v>296</v>
      </c>
      <c r="U19" s="109" t="s">
        <v>296</v>
      </c>
      <c r="V19" s="108" t="s">
        <v>296</v>
      </c>
      <c r="W19" s="108" t="s">
        <v>296</v>
      </c>
      <c r="X19" s="183" t="s">
        <v>296</v>
      </c>
      <c r="Y19" s="183"/>
      <c r="Z19" s="183"/>
      <c r="AA19" s="107" t="s">
        <v>296</v>
      </c>
      <c r="AB19" s="108" t="s">
        <v>296</v>
      </c>
      <c r="AC19" s="109" t="s">
        <v>296</v>
      </c>
      <c r="AD19" s="108" t="s">
        <v>296</v>
      </c>
      <c r="AE19" s="108" t="s">
        <v>296</v>
      </c>
      <c r="AF19" s="8"/>
      <c r="AG19" s="8"/>
      <c r="AH19" s="8"/>
      <c r="AI19" s="8"/>
      <c r="AJ19" s="8"/>
      <c r="AK19" s="8"/>
      <c r="AL19" s="8"/>
      <c r="AM19" s="8"/>
    </row>
    <row r="20" spans="1:39">
      <c r="A20" s="32" t="s">
        <v>162</v>
      </c>
      <c r="B20" s="190" t="s">
        <v>296</v>
      </c>
      <c r="C20" s="191"/>
      <c r="D20" s="191"/>
      <c r="E20" s="191"/>
      <c r="F20" s="191"/>
      <c r="G20" s="191"/>
      <c r="H20" s="202" t="s">
        <v>77</v>
      </c>
      <c r="I20" s="202"/>
      <c r="J20" s="202"/>
      <c r="K20" s="202"/>
      <c r="L20" s="202"/>
      <c r="M20" s="202"/>
      <c r="N20" s="202"/>
      <c r="O20" s="202"/>
      <c r="P20" s="183" t="s">
        <v>296</v>
      </c>
      <c r="Q20" s="183"/>
      <c r="R20" s="183"/>
      <c r="S20" s="107" t="s">
        <v>330</v>
      </c>
      <c r="T20" s="108" t="s">
        <v>330</v>
      </c>
      <c r="U20" s="109" t="s">
        <v>296</v>
      </c>
      <c r="V20" s="108" t="s">
        <v>296</v>
      </c>
      <c r="W20" s="108" t="s">
        <v>296</v>
      </c>
      <c r="X20" s="183" t="s">
        <v>296</v>
      </c>
      <c r="Y20" s="183"/>
      <c r="Z20" s="183"/>
      <c r="AA20" s="107" t="s">
        <v>330</v>
      </c>
      <c r="AB20" s="108" t="s">
        <v>296</v>
      </c>
      <c r="AC20" s="109" t="s">
        <v>296</v>
      </c>
      <c r="AD20" s="108" t="s">
        <v>330</v>
      </c>
      <c r="AE20" s="108" t="s">
        <v>296</v>
      </c>
      <c r="AF20" s="8"/>
      <c r="AG20" s="8"/>
      <c r="AH20" s="8"/>
      <c r="AI20" s="8"/>
      <c r="AJ20" s="8"/>
      <c r="AK20" s="8"/>
      <c r="AL20" s="8"/>
      <c r="AM20" s="8"/>
    </row>
    <row r="21" spans="1:39">
      <c r="A21" s="33"/>
      <c r="B21" s="33"/>
      <c r="C21" s="33"/>
      <c r="D21" s="33"/>
      <c r="E21" s="33"/>
      <c r="F21" s="33"/>
      <c r="G21" s="33"/>
      <c r="H21" s="202" t="s">
        <v>79</v>
      </c>
      <c r="I21" s="202"/>
      <c r="J21" s="202"/>
      <c r="K21" s="202"/>
      <c r="L21" s="202"/>
      <c r="M21" s="202"/>
      <c r="N21" s="202"/>
      <c r="O21" s="202"/>
      <c r="P21" s="183" t="s">
        <v>296</v>
      </c>
      <c r="Q21" s="183"/>
      <c r="R21" s="183"/>
      <c r="S21" s="107" t="s">
        <v>296</v>
      </c>
      <c r="T21" s="108" t="s">
        <v>296</v>
      </c>
      <c r="U21" s="109" t="s">
        <v>296</v>
      </c>
      <c r="V21" s="108" t="s">
        <v>330</v>
      </c>
      <c r="W21" s="108" t="s">
        <v>296</v>
      </c>
      <c r="X21" s="183" t="s">
        <v>296</v>
      </c>
      <c r="Y21" s="183"/>
      <c r="Z21" s="183"/>
      <c r="AA21" s="107" t="s">
        <v>296</v>
      </c>
      <c r="AB21" s="108" t="s">
        <v>296</v>
      </c>
      <c r="AC21" s="109" t="s">
        <v>296</v>
      </c>
      <c r="AD21" s="108" t="s">
        <v>296</v>
      </c>
      <c r="AE21" s="108" t="s">
        <v>296</v>
      </c>
      <c r="AF21" s="8"/>
      <c r="AG21" s="8"/>
      <c r="AH21" s="8"/>
      <c r="AI21" s="8"/>
      <c r="AJ21" s="8"/>
      <c r="AK21" s="8"/>
      <c r="AL21" s="8"/>
      <c r="AM21" s="8"/>
    </row>
    <row r="22" spans="1:39">
      <c r="A22" s="33"/>
      <c r="B22" s="214" t="s">
        <v>329</v>
      </c>
      <c r="C22" s="214"/>
      <c r="D22" s="214"/>
      <c r="E22" s="214"/>
      <c r="F22" s="214"/>
      <c r="G22" s="214"/>
      <c r="H22" s="202" t="s">
        <v>78</v>
      </c>
      <c r="I22" s="202"/>
      <c r="J22" s="202"/>
      <c r="K22" s="202"/>
      <c r="L22" s="202"/>
      <c r="M22" s="202"/>
      <c r="N22" s="202"/>
      <c r="O22" s="202"/>
      <c r="P22" s="183" t="s">
        <v>296</v>
      </c>
      <c r="Q22" s="183"/>
      <c r="R22" s="183"/>
      <c r="S22" s="107" t="s">
        <v>296</v>
      </c>
      <c r="T22" s="108" t="s">
        <v>296</v>
      </c>
      <c r="U22" s="109" t="s">
        <v>296</v>
      </c>
      <c r="V22" s="108" t="s">
        <v>296</v>
      </c>
      <c r="W22" s="108" t="s">
        <v>296</v>
      </c>
      <c r="X22" s="183" t="s">
        <v>296</v>
      </c>
      <c r="Y22" s="183"/>
      <c r="Z22" s="183"/>
      <c r="AA22" s="107" t="s">
        <v>296</v>
      </c>
      <c r="AB22" s="108" t="s">
        <v>296</v>
      </c>
      <c r="AC22" s="109" t="s">
        <v>296</v>
      </c>
      <c r="AD22" s="108" t="s">
        <v>296</v>
      </c>
      <c r="AE22" s="108" t="s">
        <v>296</v>
      </c>
      <c r="AF22" s="8"/>
      <c r="AG22" s="8"/>
      <c r="AH22" s="8"/>
      <c r="AI22" s="8"/>
      <c r="AJ22" s="8"/>
      <c r="AK22" s="8"/>
      <c r="AL22" s="8"/>
      <c r="AM22" s="8"/>
    </row>
    <row r="23" spans="1:39">
      <c r="A23" s="33"/>
      <c r="B23" s="33"/>
      <c r="C23" s="229" t="s">
        <v>32</v>
      </c>
      <c r="D23" s="229"/>
      <c r="E23" s="229"/>
      <c r="F23" s="229"/>
      <c r="G23" s="229"/>
      <c r="H23" s="202" t="s">
        <v>80</v>
      </c>
      <c r="I23" s="202"/>
      <c r="J23" s="202"/>
      <c r="K23" s="202"/>
      <c r="L23" s="202"/>
      <c r="M23" s="202"/>
      <c r="N23" s="202"/>
      <c r="O23" s="202"/>
      <c r="P23" s="183" t="s">
        <v>330</v>
      </c>
      <c r="Q23" s="183"/>
      <c r="R23" s="183"/>
      <c r="S23" s="107" t="s">
        <v>330</v>
      </c>
      <c r="T23" s="108" t="s">
        <v>296</v>
      </c>
      <c r="U23" s="109" t="s">
        <v>296</v>
      </c>
      <c r="V23" s="108" t="s">
        <v>296</v>
      </c>
      <c r="W23" s="108" t="s">
        <v>296</v>
      </c>
      <c r="X23" s="183" t="s">
        <v>296</v>
      </c>
      <c r="Y23" s="183"/>
      <c r="Z23" s="183"/>
      <c r="AA23" s="107" t="s">
        <v>296</v>
      </c>
      <c r="AB23" s="108" t="s">
        <v>296</v>
      </c>
      <c r="AC23" s="109" t="s">
        <v>296</v>
      </c>
      <c r="AD23" s="108" t="s">
        <v>296</v>
      </c>
      <c r="AE23" s="108" t="s">
        <v>296</v>
      </c>
      <c r="AF23" s="8"/>
      <c r="AG23" s="8"/>
      <c r="AH23" s="8"/>
      <c r="AI23" s="8"/>
      <c r="AJ23" s="8"/>
      <c r="AK23" s="8"/>
      <c r="AL23" s="8"/>
      <c r="AM23" s="8"/>
    </row>
    <row r="24" spans="1:39">
      <c r="A24" s="33"/>
      <c r="B24" s="33"/>
      <c r="C24" s="34" t="s">
        <v>87</v>
      </c>
      <c r="D24" s="35">
        <f>F2-D2</f>
        <v>364</v>
      </c>
      <c r="E24" s="194" t="s">
        <v>36</v>
      </c>
      <c r="F24" s="194"/>
      <c r="G24" s="36">
        <v>0.625</v>
      </c>
      <c r="H24" s="8"/>
      <c r="I24" s="8"/>
      <c r="J24" s="8"/>
      <c r="K24" s="8"/>
      <c r="L24" s="8"/>
      <c r="M24" s="8"/>
      <c r="N24" s="8"/>
      <c r="O24" s="8"/>
      <c r="P24" s="111"/>
      <c r="Q24" s="111"/>
      <c r="R24" s="111"/>
      <c r="S24" s="111"/>
      <c r="T24" s="111"/>
      <c r="U24" s="111"/>
      <c r="V24" s="111" t="s">
        <v>296</v>
      </c>
      <c r="W24" s="111"/>
      <c r="X24" s="111"/>
      <c r="Y24" s="111"/>
      <c r="Z24" s="111"/>
      <c r="AA24" s="111"/>
      <c r="AB24" s="111"/>
      <c r="AC24" s="111"/>
      <c r="AD24" s="111" t="s">
        <v>296</v>
      </c>
      <c r="AE24" s="111"/>
      <c r="AF24" s="8"/>
      <c r="AG24" s="8"/>
      <c r="AH24" s="8"/>
      <c r="AI24" s="8"/>
      <c r="AJ24" s="8"/>
      <c r="AK24" s="8"/>
      <c r="AL24" s="8"/>
      <c r="AM24" s="8"/>
    </row>
    <row r="25" spans="1:39">
      <c r="A25" s="33"/>
      <c r="B25" s="33"/>
      <c r="C25" s="37" t="s">
        <v>88</v>
      </c>
      <c r="D25" s="35">
        <v>10</v>
      </c>
      <c r="E25" s="194" t="s">
        <v>37</v>
      </c>
      <c r="F25" s="194"/>
      <c r="G25" s="36">
        <v>0.5</v>
      </c>
      <c r="H25" s="203" t="s">
        <v>86</v>
      </c>
      <c r="I25" s="203"/>
      <c r="J25" s="203"/>
      <c r="K25" s="203"/>
      <c r="L25" s="203"/>
      <c r="M25" s="203"/>
      <c r="N25" s="203"/>
      <c r="O25" s="203"/>
      <c r="P25" s="185" t="s">
        <v>283</v>
      </c>
      <c r="Q25" s="186"/>
      <c r="R25" s="83" t="s">
        <v>90</v>
      </c>
      <c r="S25" s="83" t="s">
        <v>97</v>
      </c>
      <c r="T25" s="83">
        <v>0</v>
      </c>
      <c r="U25" s="83" t="s">
        <v>97</v>
      </c>
      <c r="V25" s="112">
        <v>0</v>
      </c>
      <c r="W25" s="112"/>
      <c r="AC25"/>
      <c r="AF25" s="8"/>
      <c r="AG25" s="8"/>
      <c r="AH25" s="8"/>
      <c r="AI25" s="8"/>
      <c r="AJ25" s="8"/>
      <c r="AK25" s="8"/>
      <c r="AL25" s="8"/>
      <c r="AM25" s="8"/>
    </row>
    <row r="26" spans="1:39">
      <c r="A26" s="33"/>
      <c r="B26" s="33"/>
      <c r="C26" s="194" t="s">
        <v>38</v>
      </c>
      <c r="D26" s="194"/>
      <c r="E26" s="194"/>
      <c r="F26" s="194"/>
      <c r="G26" s="194"/>
      <c r="H26" s="189" t="s">
        <v>83</v>
      </c>
      <c r="I26" s="189"/>
      <c r="J26" s="189"/>
      <c r="K26" s="189"/>
      <c r="L26" s="189"/>
      <c r="M26" s="189"/>
      <c r="N26" s="189"/>
      <c r="O26" s="189"/>
      <c r="P26" s="184" t="s">
        <v>277</v>
      </c>
      <c r="Q26" s="184"/>
      <c r="R26" s="184"/>
      <c r="S26" s="81" t="s">
        <v>193</v>
      </c>
      <c r="T26" s="110" t="s">
        <v>190</v>
      </c>
      <c r="U26" s="110" t="s">
        <v>76</v>
      </c>
      <c r="V26" s="110" t="s">
        <v>278</v>
      </c>
      <c r="W26" s="110" t="s">
        <v>279</v>
      </c>
      <c r="AC26"/>
      <c r="AF26" s="8"/>
      <c r="AG26" s="8"/>
      <c r="AH26" s="8"/>
      <c r="AI26" s="8"/>
      <c r="AJ26" s="8"/>
      <c r="AK26" s="8"/>
      <c r="AL26" s="8"/>
      <c r="AM26" s="8"/>
    </row>
    <row r="27" spans="1:39">
      <c r="A27" s="33"/>
      <c r="B27" s="33"/>
      <c r="C27" s="252" t="str">
        <f>B7</f>
        <v>(Full) Desayunos, almuerzos, cenas, refrigerio, licores y refrescos</v>
      </c>
      <c r="D27" s="252"/>
      <c r="E27" s="252"/>
      <c r="F27" s="252"/>
      <c r="G27" s="252"/>
      <c r="H27" s="188" t="s">
        <v>84</v>
      </c>
      <c r="I27" s="188"/>
      <c r="J27" s="188"/>
      <c r="K27" s="188"/>
      <c r="L27" s="188"/>
      <c r="M27" s="188"/>
      <c r="N27" s="188"/>
      <c r="O27" s="188"/>
      <c r="P27" s="183" t="s">
        <v>296</v>
      </c>
      <c r="Q27" s="183"/>
      <c r="R27" s="183"/>
      <c r="S27" s="107" t="s">
        <v>296</v>
      </c>
      <c r="T27" s="108" t="s">
        <v>296</v>
      </c>
      <c r="U27" s="109" t="s">
        <v>296</v>
      </c>
      <c r="V27" s="108" t="s">
        <v>296</v>
      </c>
      <c r="W27" s="108" t="s">
        <v>296</v>
      </c>
      <c r="AC27"/>
      <c r="AF27" s="8"/>
      <c r="AG27" s="8"/>
      <c r="AH27" s="8"/>
      <c r="AI27" s="8"/>
      <c r="AJ27" s="8"/>
      <c r="AK27" s="8"/>
      <c r="AL27" s="8"/>
      <c r="AM27" s="8"/>
    </row>
    <row r="28" spans="1:39">
      <c r="A28" s="216" t="s">
        <v>39</v>
      </c>
      <c r="B28" s="216"/>
      <c r="C28" s="216"/>
      <c r="D28" s="216"/>
      <c r="E28" s="216"/>
      <c r="F28" s="216"/>
      <c r="G28" s="216"/>
      <c r="H28" s="188" t="s">
        <v>85</v>
      </c>
      <c r="I28" s="188"/>
      <c r="J28" s="188"/>
      <c r="K28" s="188"/>
      <c r="L28" s="188"/>
      <c r="M28" s="188"/>
      <c r="N28" s="188"/>
      <c r="O28" s="188"/>
      <c r="P28" s="183" t="s">
        <v>296</v>
      </c>
      <c r="Q28" s="183"/>
      <c r="R28" s="183"/>
      <c r="S28" s="107" t="s">
        <v>296</v>
      </c>
      <c r="T28" s="108" t="s">
        <v>296</v>
      </c>
      <c r="U28" s="109" t="s">
        <v>296</v>
      </c>
      <c r="V28" s="108" t="s">
        <v>296</v>
      </c>
      <c r="W28" s="108" t="s">
        <v>296</v>
      </c>
      <c r="AC28"/>
      <c r="AF28" s="8"/>
      <c r="AG28" s="8"/>
      <c r="AH28" s="8"/>
      <c r="AI28" s="8"/>
      <c r="AJ28" s="8"/>
      <c r="AK28" s="8"/>
      <c r="AL28" s="8"/>
      <c r="AM28" s="8"/>
    </row>
    <row r="29" spans="1:39">
      <c r="A29" s="38"/>
      <c r="B29" s="38"/>
      <c r="C29" s="38"/>
      <c r="D29" s="38"/>
      <c r="E29" s="38"/>
      <c r="F29" s="38"/>
      <c r="G29" s="38"/>
      <c r="H29" s="8"/>
      <c r="I29" s="8"/>
      <c r="J29" s="8"/>
      <c r="K29" s="8"/>
      <c r="L29" s="8"/>
      <c r="M29" s="8"/>
      <c r="N29" s="8"/>
      <c r="O29" s="8"/>
      <c r="P29" s="183" t="s">
        <v>296</v>
      </c>
      <c r="Q29" s="183"/>
      <c r="R29" s="183"/>
      <c r="S29" s="107" t="s">
        <v>296</v>
      </c>
      <c r="T29" s="108" t="s">
        <v>296</v>
      </c>
      <c r="U29" s="109" t="s">
        <v>296</v>
      </c>
      <c r="V29" s="108" t="s">
        <v>330</v>
      </c>
      <c r="W29" s="108" t="s">
        <v>296</v>
      </c>
      <c r="AC29"/>
      <c r="AF29" s="8"/>
      <c r="AG29" s="8"/>
      <c r="AH29" s="8"/>
      <c r="AI29" s="8"/>
      <c r="AJ29" s="8"/>
      <c r="AK29" s="8"/>
      <c r="AL29" s="8"/>
      <c r="AM29" s="8"/>
    </row>
    <row r="30" spans="1:39">
      <c r="A30" s="248" t="s">
        <v>231</v>
      </c>
      <c r="B30" s="248"/>
      <c r="C30" s="72"/>
      <c r="D30" s="249" t="s">
        <v>41</v>
      </c>
      <c r="E30" s="249"/>
      <c r="F30" s="249"/>
      <c r="G30" s="72"/>
      <c r="H30" s="8"/>
      <c r="I30" s="8"/>
      <c r="J30" s="8"/>
      <c r="K30" s="8"/>
      <c r="L30" s="8"/>
      <c r="M30" s="8"/>
      <c r="N30" s="8"/>
      <c r="O30" s="8"/>
      <c r="P30" s="183" t="s">
        <v>296</v>
      </c>
      <c r="Q30" s="183"/>
      <c r="R30" s="183"/>
      <c r="S30" s="107" t="s">
        <v>296</v>
      </c>
      <c r="T30" s="108" t="s">
        <v>330</v>
      </c>
      <c r="U30" s="109" t="s">
        <v>296</v>
      </c>
      <c r="V30" s="108" t="s">
        <v>296</v>
      </c>
      <c r="W30" s="108" t="s">
        <v>296</v>
      </c>
      <c r="AC30"/>
      <c r="AF30" s="8"/>
      <c r="AG30" s="8"/>
      <c r="AH30" s="8"/>
      <c r="AI30" s="8"/>
      <c r="AJ30" s="8"/>
      <c r="AK30" s="8"/>
      <c r="AL30" s="8"/>
      <c r="AM30" s="8"/>
    </row>
    <row r="31" spans="1:39">
      <c r="A31" s="38"/>
      <c r="B31" s="38"/>
      <c r="C31" s="40"/>
      <c r="D31" s="244" t="s">
        <v>238</v>
      </c>
      <c r="E31" s="245"/>
      <c r="F31" s="245"/>
      <c r="G31" s="38"/>
      <c r="H31" s="8"/>
      <c r="I31" s="8"/>
      <c r="J31" s="8"/>
      <c r="K31" s="8"/>
      <c r="L31" s="8"/>
      <c r="M31" s="8"/>
      <c r="N31" s="8"/>
      <c r="O31" s="8"/>
      <c r="P31" s="183" t="s">
        <v>330</v>
      </c>
      <c r="Q31" s="183"/>
      <c r="R31" s="183"/>
      <c r="S31" s="107" t="s">
        <v>296</v>
      </c>
      <c r="T31" s="108" t="s">
        <v>296</v>
      </c>
      <c r="U31" s="109" t="s">
        <v>296</v>
      </c>
      <c r="V31" s="108" t="s">
        <v>296</v>
      </c>
      <c r="W31" s="108" t="s">
        <v>296</v>
      </c>
      <c r="AC31"/>
      <c r="AF31" s="8"/>
      <c r="AG31" s="8"/>
      <c r="AH31" s="8"/>
      <c r="AI31" s="8"/>
      <c r="AJ31" s="8"/>
      <c r="AK31" s="8"/>
      <c r="AL31" s="8"/>
      <c r="AM31" s="8"/>
    </row>
    <row r="32" spans="1:39">
      <c r="A32" s="39"/>
      <c r="B32" s="39"/>
      <c r="D32" s="246" t="s">
        <v>243</v>
      </c>
      <c r="E32" s="247"/>
      <c r="F32" s="247"/>
      <c r="G32" s="39"/>
      <c r="H32" s="8"/>
      <c r="I32" s="8"/>
      <c r="J32" s="8"/>
      <c r="K32" s="8"/>
      <c r="L32" s="8"/>
      <c r="M32" s="8"/>
      <c r="N32" s="8"/>
      <c r="O32" s="8"/>
      <c r="P32" s="111"/>
      <c r="Q32" s="111"/>
      <c r="R32" s="111"/>
      <c r="S32" s="111"/>
      <c r="T32" s="111"/>
      <c r="U32" s="111"/>
      <c r="V32" s="111" t="s">
        <v>296</v>
      </c>
      <c r="W32" s="111" t="s">
        <v>296</v>
      </c>
      <c r="X32" s="111"/>
      <c r="Y32" s="111"/>
      <c r="Z32" s="111"/>
      <c r="AA32" s="111"/>
      <c r="AB32" s="111" t="s">
        <v>296</v>
      </c>
      <c r="AC32" s="111" t="s">
        <v>296</v>
      </c>
      <c r="AD32" s="111"/>
      <c r="AE32" s="111"/>
      <c r="AF32" s="8"/>
      <c r="AG32" s="8"/>
      <c r="AH32" s="8"/>
      <c r="AI32" s="8"/>
      <c r="AJ32" s="8"/>
      <c r="AK32" s="8"/>
      <c r="AL32" s="8"/>
      <c r="AM32" s="8"/>
    </row>
    <row r="33" spans="1:39">
      <c r="A33" s="38"/>
      <c r="B33" s="38"/>
      <c r="C33" s="242" t="s">
        <v>48</v>
      </c>
      <c r="D33" s="243" t="s">
        <v>49</v>
      </c>
      <c r="E33" s="241" t="s">
        <v>50</v>
      </c>
      <c r="F33" s="241"/>
      <c r="G33" s="41">
        <v>0</v>
      </c>
      <c r="H33" s="203" t="s">
        <v>220</v>
      </c>
      <c r="I33" s="203"/>
      <c r="J33" s="203"/>
      <c r="K33" s="203"/>
      <c r="L33" s="203"/>
      <c r="M33" s="203"/>
      <c r="N33" s="203"/>
      <c r="O33" s="203"/>
      <c r="P33" s="181" t="s">
        <v>284</v>
      </c>
      <c r="Q33" s="182"/>
      <c r="R33" s="82" t="s">
        <v>90</v>
      </c>
      <c r="S33" s="82" t="s">
        <v>97</v>
      </c>
      <c r="T33" s="82">
        <v>0</v>
      </c>
      <c r="U33" s="82" t="s">
        <v>97</v>
      </c>
      <c r="V33" s="105">
        <v>0</v>
      </c>
      <c r="W33" s="105"/>
      <c r="AC33"/>
      <c r="AF33" s="8"/>
      <c r="AG33" s="8"/>
      <c r="AH33" s="8"/>
      <c r="AI33" s="8"/>
      <c r="AJ33" s="8"/>
      <c r="AK33" s="8"/>
      <c r="AL33" s="8"/>
      <c r="AM33" s="8"/>
    </row>
    <row r="34" spans="1:39">
      <c r="A34" s="38"/>
      <c r="B34" s="38"/>
      <c r="C34" s="242"/>
      <c r="D34" s="243"/>
      <c r="E34" s="241" t="s">
        <v>51</v>
      </c>
      <c r="F34" s="241"/>
      <c r="G34" s="41">
        <v>0</v>
      </c>
      <c r="H34" s="8"/>
      <c r="I34" s="8"/>
      <c r="J34" s="8"/>
      <c r="K34" s="8"/>
      <c r="L34" s="8"/>
      <c r="M34" s="8"/>
      <c r="N34" s="8"/>
      <c r="O34" s="8"/>
      <c r="P34" s="184" t="s">
        <v>277</v>
      </c>
      <c r="Q34" s="184"/>
      <c r="R34" s="184"/>
      <c r="S34" s="81" t="s">
        <v>193</v>
      </c>
      <c r="T34" s="110" t="s">
        <v>190</v>
      </c>
      <c r="U34" s="110" t="s">
        <v>76</v>
      </c>
      <c r="V34" s="110" t="s">
        <v>278</v>
      </c>
      <c r="W34" s="110" t="s">
        <v>279</v>
      </c>
      <c r="AC34"/>
      <c r="AF34" s="8"/>
      <c r="AG34" s="8"/>
      <c r="AH34" s="8"/>
      <c r="AI34" s="8"/>
      <c r="AJ34" s="8"/>
      <c r="AK34" s="8"/>
      <c r="AL34" s="8"/>
      <c r="AM34" s="8"/>
    </row>
    <row r="35" spans="1:39">
      <c r="A35" s="39"/>
      <c r="B35" s="39"/>
      <c r="C35" s="251" t="s">
        <v>52</v>
      </c>
      <c r="D35" s="251"/>
      <c r="E35" s="247" t="s">
        <v>53</v>
      </c>
      <c r="F35" s="247"/>
      <c r="G35" s="247"/>
      <c r="H35" s="8"/>
      <c r="I35" s="8"/>
      <c r="J35" s="8"/>
      <c r="K35" s="8"/>
      <c r="L35" s="8"/>
      <c r="M35" s="8"/>
      <c r="N35" s="8"/>
      <c r="O35" s="8"/>
      <c r="P35" s="183" t="s">
        <v>296</v>
      </c>
      <c r="Q35" s="183"/>
      <c r="R35" s="183"/>
      <c r="S35" s="107" t="s">
        <v>296</v>
      </c>
      <c r="T35" s="108" t="s">
        <v>296</v>
      </c>
      <c r="U35" s="109" t="s">
        <v>296</v>
      </c>
      <c r="V35" s="108" t="s">
        <v>296</v>
      </c>
      <c r="W35" s="108" t="s">
        <v>296</v>
      </c>
      <c r="AC35"/>
      <c r="AF35" s="8"/>
      <c r="AG35" s="8"/>
      <c r="AH35" s="8"/>
      <c r="AI35" s="8"/>
      <c r="AJ35" s="8"/>
      <c r="AK35" s="8"/>
      <c r="AL35" s="8"/>
      <c r="AM35" s="8"/>
    </row>
    <row r="36" spans="1:39">
      <c r="A36" s="39"/>
      <c r="B36" s="39"/>
      <c r="C36" s="251"/>
      <c r="D36" s="251"/>
      <c r="E36" s="247" t="s">
        <v>54</v>
      </c>
      <c r="F36" s="247"/>
      <c r="G36" s="247"/>
      <c r="H36" s="8"/>
      <c r="I36" s="8"/>
      <c r="J36" s="8"/>
      <c r="K36" s="8"/>
      <c r="L36" s="8"/>
      <c r="M36" s="8"/>
      <c r="N36" s="8"/>
      <c r="O36" s="8"/>
      <c r="P36" s="183" t="s">
        <v>296</v>
      </c>
      <c r="Q36" s="183"/>
      <c r="R36" s="183"/>
      <c r="S36" s="107" t="s">
        <v>296</v>
      </c>
      <c r="T36" s="108" t="s">
        <v>296</v>
      </c>
      <c r="U36" s="109" t="s">
        <v>296</v>
      </c>
      <c r="V36" s="108" t="s">
        <v>296</v>
      </c>
      <c r="W36" s="108" t="s">
        <v>296</v>
      </c>
      <c r="AC36"/>
      <c r="AF36" s="8"/>
      <c r="AG36" s="8"/>
      <c r="AH36" s="8"/>
      <c r="AI36" s="8"/>
      <c r="AJ36" s="8"/>
      <c r="AK36" s="8"/>
      <c r="AL36" s="8"/>
      <c r="AM36" s="8"/>
    </row>
    <row r="37" spans="1:39">
      <c r="A37" s="27"/>
      <c r="B37" s="27"/>
      <c r="C37" s="27"/>
      <c r="D37" s="27"/>
      <c r="E37" s="27"/>
      <c r="F37" s="27"/>
      <c r="G37" s="27"/>
      <c r="H37" s="8"/>
      <c r="I37" s="8"/>
      <c r="J37" s="8"/>
      <c r="K37" s="8"/>
      <c r="L37" s="8"/>
      <c r="M37" s="8"/>
      <c r="N37" s="8"/>
      <c r="O37" s="8"/>
      <c r="P37" s="183" t="s">
        <v>296</v>
      </c>
      <c r="Q37" s="183"/>
      <c r="R37" s="183"/>
      <c r="S37" s="107" t="s">
        <v>330</v>
      </c>
      <c r="T37" s="108" t="s">
        <v>330</v>
      </c>
      <c r="U37" s="109" t="s">
        <v>296</v>
      </c>
      <c r="V37" s="108" t="s">
        <v>296</v>
      </c>
      <c r="W37" s="108" t="s">
        <v>296</v>
      </c>
      <c r="AC37"/>
      <c r="AF37" s="8"/>
      <c r="AG37" s="8"/>
      <c r="AH37" s="8"/>
      <c r="AI37" s="8"/>
      <c r="AJ37" s="8"/>
      <c r="AK37" s="8"/>
      <c r="AL37" s="8"/>
      <c r="AM37" s="8"/>
    </row>
    <row r="38" spans="1:39">
      <c r="A38" s="215" t="s">
        <v>69</v>
      </c>
      <c r="B38" s="215"/>
      <c r="C38" s="215"/>
      <c r="D38" s="215"/>
      <c r="E38" s="215"/>
      <c r="F38" s="215"/>
      <c r="G38" s="215"/>
      <c r="H38" s="8"/>
      <c r="I38" s="8"/>
      <c r="J38" s="8"/>
      <c r="K38" s="8"/>
      <c r="L38" s="8"/>
      <c r="M38" s="8"/>
      <c r="N38" s="8"/>
      <c r="O38" s="8"/>
      <c r="P38" s="183" t="s">
        <v>296</v>
      </c>
      <c r="Q38" s="183"/>
      <c r="R38" s="183"/>
      <c r="S38" s="107" t="s">
        <v>296</v>
      </c>
      <c r="T38" s="108" t="s">
        <v>296</v>
      </c>
      <c r="U38" s="109" t="s">
        <v>296</v>
      </c>
      <c r="V38" s="108" t="s">
        <v>296</v>
      </c>
      <c r="W38" s="108" t="s">
        <v>296</v>
      </c>
      <c r="AC38"/>
      <c r="AF38" s="8"/>
      <c r="AG38" s="8"/>
      <c r="AH38" s="8"/>
      <c r="AI38" s="8"/>
      <c r="AJ38" s="8"/>
      <c r="AK38" s="8"/>
      <c r="AL38" s="8"/>
      <c r="AM38" s="8"/>
    </row>
    <row r="39" spans="1:39">
      <c r="A39" s="216"/>
      <c r="B39" s="216"/>
      <c r="C39" s="216"/>
      <c r="D39" s="216"/>
      <c r="E39" s="216"/>
      <c r="F39" s="216"/>
      <c r="G39" s="216"/>
      <c r="H39" s="8"/>
      <c r="I39" s="8"/>
      <c r="J39" s="8"/>
      <c r="K39" s="8"/>
      <c r="L39" s="8"/>
      <c r="M39" s="8"/>
      <c r="N39" s="8"/>
      <c r="O39" s="8"/>
      <c r="P39" s="183" t="s">
        <v>296</v>
      </c>
      <c r="Q39" s="183"/>
      <c r="R39" s="183"/>
      <c r="S39" s="107" t="s">
        <v>296</v>
      </c>
      <c r="T39" s="108" t="s">
        <v>296</v>
      </c>
      <c r="U39" s="109" t="s">
        <v>296</v>
      </c>
      <c r="V39" s="108" t="s">
        <v>296</v>
      </c>
      <c r="W39" s="108" t="s">
        <v>296</v>
      </c>
      <c r="AC39"/>
      <c r="AF39" s="8"/>
      <c r="AG39" s="8"/>
      <c r="AH39" s="8"/>
      <c r="AI39" s="8"/>
      <c r="AJ39" s="8"/>
      <c r="AK39" s="8"/>
      <c r="AL39" s="8"/>
      <c r="AM39" s="8"/>
    </row>
    <row r="40" spans="1:39">
      <c r="A40" s="218" t="s">
        <v>59</v>
      </c>
      <c r="B40" s="218"/>
      <c r="C40" s="218"/>
      <c r="D40" s="218"/>
      <c r="E40" s="218"/>
      <c r="F40" s="218"/>
      <c r="G40" s="218"/>
      <c r="H40" s="8"/>
      <c r="I40" s="8"/>
      <c r="J40" s="8"/>
      <c r="K40" s="8"/>
      <c r="L40" s="8"/>
      <c r="M40" s="8"/>
      <c r="N40" s="8"/>
      <c r="O40" s="8"/>
      <c r="P40" s="111"/>
      <c r="Q40" s="111"/>
      <c r="R40" s="111"/>
      <c r="S40" s="111"/>
      <c r="T40" s="111" t="s">
        <v>296</v>
      </c>
      <c r="U40" s="111"/>
      <c r="V40" s="111"/>
      <c r="W40" s="111"/>
      <c r="AC40"/>
      <c r="AF40" s="8"/>
      <c r="AG40" s="8"/>
      <c r="AH40" s="8"/>
      <c r="AI40" s="8"/>
      <c r="AJ40" s="8"/>
      <c r="AK40" s="8"/>
      <c r="AL40" s="8"/>
      <c r="AM40" s="8"/>
    </row>
    <row r="41" spans="1:39">
      <c r="A41" s="219" t="s">
        <v>55</v>
      </c>
      <c r="B41" s="219"/>
      <c r="C41" s="42">
        <v>0</v>
      </c>
      <c r="D41" s="219" t="s">
        <v>56</v>
      </c>
      <c r="E41" s="219"/>
      <c r="F41" s="43">
        <v>0</v>
      </c>
      <c r="G41" s="44" t="s">
        <v>63</v>
      </c>
      <c r="H41" s="181" t="s">
        <v>276</v>
      </c>
      <c r="I41" s="181"/>
      <c r="J41" s="82" t="s">
        <v>90</v>
      </c>
      <c r="K41" s="82" t="s">
        <v>97</v>
      </c>
      <c r="L41" s="82">
        <v>0</v>
      </c>
      <c r="M41" s="82" t="s">
        <v>97</v>
      </c>
      <c r="N41" s="105">
        <v>0</v>
      </c>
      <c r="O41" s="105"/>
      <c r="P41" s="185" t="s">
        <v>285</v>
      </c>
      <c r="Q41" s="186"/>
      <c r="R41" s="83" t="s">
        <v>90</v>
      </c>
      <c r="S41" s="83" t="s">
        <v>97</v>
      </c>
      <c r="T41" s="83">
        <v>0</v>
      </c>
      <c r="U41" s="83" t="s">
        <v>97</v>
      </c>
      <c r="V41" s="112">
        <v>0</v>
      </c>
      <c r="W41" s="112"/>
      <c r="AC41"/>
      <c r="AF41" s="8"/>
      <c r="AG41" s="8"/>
      <c r="AH41" s="8"/>
      <c r="AI41" s="8"/>
      <c r="AJ41" s="8"/>
      <c r="AK41" s="8"/>
      <c r="AL41" s="8"/>
      <c r="AM41" s="8"/>
    </row>
    <row r="42" spans="1:39">
      <c r="A42" s="219" t="s">
        <v>58</v>
      </c>
      <c r="B42" s="219"/>
      <c r="C42" s="42">
        <v>0</v>
      </c>
      <c r="D42" s="219" t="s">
        <v>57</v>
      </c>
      <c r="E42" s="219"/>
      <c r="F42" s="43">
        <v>0</v>
      </c>
      <c r="G42" s="43">
        <f>C41+C42+F41+F42</f>
        <v>0</v>
      </c>
      <c r="H42" s="225" t="s">
        <v>277</v>
      </c>
      <c r="I42" s="225"/>
      <c r="J42" s="225"/>
      <c r="K42" s="85" t="s">
        <v>193</v>
      </c>
      <c r="L42" s="106" t="s">
        <v>190</v>
      </c>
      <c r="M42" s="106" t="s">
        <v>76</v>
      </c>
      <c r="N42" s="106" t="s">
        <v>278</v>
      </c>
      <c r="O42" s="106" t="s">
        <v>279</v>
      </c>
      <c r="P42" s="184" t="s">
        <v>277</v>
      </c>
      <c r="Q42" s="184"/>
      <c r="R42" s="184"/>
      <c r="S42" s="81" t="s">
        <v>193</v>
      </c>
      <c r="T42" s="110" t="s">
        <v>190</v>
      </c>
      <c r="U42" s="110" t="s">
        <v>76</v>
      </c>
      <c r="V42" s="110" t="s">
        <v>278</v>
      </c>
      <c r="W42" s="110" t="s">
        <v>279</v>
      </c>
      <c r="AC42"/>
      <c r="AF42" s="8"/>
      <c r="AG42" s="8"/>
      <c r="AH42" s="8"/>
      <c r="AI42" s="8"/>
      <c r="AJ42" s="8"/>
      <c r="AK42" s="8"/>
      <c r="AL42" s="8"/>
      <c r="AM42" s="8"/>
    </row>
    <row r="43" spans="1:39">
      <c r="A43" s="27"/>
      <c r="B43" s="27"/>
      <c r="C43" s="27"/>
      <c r="D43" s="27"/>
      <c r="E43" s="27"/>
      <c r="F43" s="27"/>
      <c r="G43" s="27"/>
      <c r="H43" s="183" t="s">
        <v>296</v>
      </c>
      <c r="I43" s="183"/>
      <c r="J43" s="183"/>
      <c r="K43" s="107" t="s">
        <v>296</v>
      </c>
      <c r="L43" s="108" t="s">
        <v>296</v>
      </c>
      <c r="M43" s="109" t="s">
        <v>296</v>
      </c>
      <c r="N43" s="108" t="s">
        <v>296</v>
      </c>
      <c r="O43" s="108" t="s">
        <v>296</v>
      </c>
      <c r="P43" s="183" t="s">
        <v>296</v>
      </c>
      <c r="Q43" s="183"/>
      <c r="R43" s="183"/>
      <c r="S43" s="107" t="s">
        <v>296</v>
      </c>
      <c r="T43" s="108" t="s">
        <v>296</v>
      </c>
      <c r="U43" s="109" t="s">
        <v>296</v>
      </c>
      <c r="V43" s="108" t="s">
        <v>296</v>
      </c>
      <c r="W43" s="108" t="s">
        <v>296</v>
      </c>
      <c r="AC43"/>
      <c r="AF43" s="8"/>
      <c r="AG43" s="8"/>
      <c r="AH43" s="8"/>
      <c r="AI43" s="8"/>
      <c r="AJ43" s="8"/>
      <c r="AK43" s="8"/>
      <c r="AL43" s="8"/>
      <c r="AM43" s="8"/>
    </row>
    <row r="44" spans="1:39">
      <c r="A44" s="45"/>
      <c r="B44" s="45"/>
      <c r="C44" s="45"/>
      <c r="D44" s="45"/>
      <c r="E44" s="45"/>
      <c r="F44" s="45"/>
      <c r="G44" s="45"/>
      <c r="H44" s="183" t="s">
        <v>296</v>
      </c>
      <c r="I44" s="183"/>
      <c r="J44" s="183"/>
      <c r="K44" s="107" t="s">
        <v>296</v>
      </c>
      <c r="L44" s="108" t="s">
        <v>296</v>
      </c>
      <c r="M44" s="109" t="s">
        <v>296</v>
      </c>
      <c r="N44" s="108" t="s">
        <v>296</v>
      </c>
      <c r="O44" s="108" t="s">
        <v>296</v>
      </c>
      <c r="P44" s="183" t="s">
        <v>296</v>
      </c>
      <c r="Q44" s="183"/>
      <c r="R44" s="183"/>
      <c r="S44" s="107" t="s">
        <v>296</v>
      </c>
      <c r="T44" s="108" t="s">
        <v>296</v>
      </c>
      <c r="U44" s="109" t="s">
        <v>296</v>
      </c>
      <c r="V44" s="108" t="s">
        <v>296</v>
      </c>
      <c r="W44" s="108" t="s">
        <v>296</v>
      </c>
      <c r="AC44"/>
      <c r="AF44" s="8"/>
      <c r="AG44" s="8"/>
      <c r="AH44" s="8"/>
      <c r="AI44" s="8"/>
      <c r="AJ44" s="8"/>
      <c r="AK44" s="8"/>
      <c r="AL44" s="8"/>
      <c r="AM44" s="8"/>
    </row>
    <row r="45" spans="1:39">
      <c r="A45" s="14"/>
      <c r="B45" s="14"/>
      <c r="C45" s="220" t="s">
        <v>22</v>
      </c>
      <c r="D45" s="220"/>
      <c r="E45" s="222" t="s">
        <v>65</v>
      </c>
      <c r="F45" s="222"/>
      <c r="G45" s="226" t="s">
        <v>216</v>
      </c>
      <c r="H45" s="183" t="s">
        <v>296</v>
      </c>
      <c r="I45" s="183"/>
      <c r="J45" s="183"/>
      <c r="K45" s="107" t="s">
        <v>296</v>
      </c>
      <c r="L45" s="108" t="s">
        <v>296</v>
      </c>
      <c r="M45" s="109" t="s">
        <v>296</v>
      </c>
      <c r="N45" s="108" t="s">
        <v>296</v>
      </c>
      <c r="O45" s="108" t="s">
        <v>296</v>
      </c>
      <c r="P45" s="183" t="s">
        <v>296</v>
      </c>
      <c r="Q45" s="183"/>
      <c r="R45" s="183"/>
      <c r="S45" s="107" t="s">
        <v>296</v>
      </c>
      <c r="T45" s="108" t="s">
        <v>296</v>
      </c>
      <c r="U45" s="109" t="s">
        <v>296</v>
      </c>
      <c r="V45" s="108" t="s">
        <v>296</v>
      </c>
      <c r="W45" s="108" t="s">
        <v>296</v>
      </c>
      <c r="AC45"/>
      <c r="AF45" s="8"/>
      <c r="AG45" s="8"/>
      <c r="AH45" s="8"/>
      <c r="AI45" s="8"/>
      <c r="AJ45" s="8"/>
      <c r="AK45" s="8"/>
      <c r="AL45" s="8"/>
      <c r="AM45" s="8"/>
    </row>
    <row r="46" spans="1:39">
      <c r="A46" s="14"/>
      <c r="B46" s="14"/>
      <c r="C46" s="221" t="s">
        <v>23</v>
      </c>
      <c r="D46" s="221"/>
      <c r="E46" s="222" t="s">
        <v>331</v>
      </c>
      <c r="F46" s="221"/>
      <c r="G46" s="227"/>
      <c r="H46" s="183" t="s">
        <v>296</v>
      </c>
      <c r="I46" s="183"/>
      <c r="J46" s="183"/>
      <c r="K46" s="107" t="s">
        <v>296</v>
      </c>
      <c r="L46" s="108" t="s">
        <v>296</v>
      </c>
      <c r="M46" s="109" t="s">
        <v>296</v>
      </c>
      <c r="N46" s="108" t="s">
        <v>296</v>
      </c>
      <c r="O46" s="108" t="s">
        <v>296</v>
      </c>
      <c r="P46" s="183" t="s">
        <v>296</v>
      </c>
      <c r="Q46" s="183"/>
      <c r="R46" s="183"/>
      <c r="S46" s="107" t="s">
        <v>296</v>
      </c>
      <c r="T46" s="108" t="s">
        <v>296</v>
      </c>
      <c r="U46" s="109" t="s">
        <v>296</v>
      </c>
      <c r="V46" s="108" t="s">
        <v>296</v>
      </c>
      <c r="W46" s="108" t="s">
        <v>296</v>
      </c>
      <c r="AC46"/>
      <c r="AF46" s="8"/>
      <c r="AG46" s="8"/>
      <c r="AH46" s="8"/>
      <c r="AI46" s="8"/>
      <c r="AJ46" s="8"/>
      <c r="AK46" s="8"/>
      <c r="AL46" s="8"/>
      <c r="AM46" s="8"/>
    </row>
    <row r="47" spans="1:39">
      <c r="A47" s="213" t="s">
        <v>66</v>
      </c>
      <c r="B47" s="213"/>
      <c r="C47" s="213"/>
      <c r="D47" s="213"/>
      <c r="E47" s="213"/>
      <c r="F47" s="213"/>
      <c r="G47" s="213"/>
      <c r="H47" s="183" t="s">
        <v>296</v>
      </c>
      <c r="I47" s="183"/>
      <c r="J47" s="183"/>
      <c r="K47" s="107" t="s">
        <v>296</v>
      </c>
      <c r="L47" s="108" t="s">
        <v>296</v>
      </c>
      <c r="M47" s="109" t="s">
        <v>296</v>
      </c>
      <c r="N47" s="108" t="s">
        <v>296</v>
      </c>
      <c r="O47" s="108" t="s">
        <v>296</v>
      </c>
      <c r="P47" s="183" t="s">
        <v>296</v>
      </c>
      <c r="Q47" s="183"/>
      <c r="R47" s="183"/>
      <c r="S47" s="107" t="s">
        <v>296</v>
      </c>
      <c r="T47" s="108" t="s">
        <v>296</v>
      </c>
      <c r="U47" s="109" t="s">
        <v>296</v>
      </c>
      <c r="V47" s="108" t="s">
        <v>296</v>
      </c>
      <c r="W47" s="108" t="s">
        <v>296</v>
      </c>
      <c r="AC47"/>
      <c r="AF47" s="8"/>
      <c r="AG47" s="8"/>
      <c r="AH47" s="8"/>
      <c r="AI47" s="8"/>
      <c r="AJ47" s="8"/>
      <c r="AK47" s="8"/>
      <c r="AL47" s="8"/>
      <c r="AM47" s="8"/>
    </row>
    <row r="48" spans="1:39">
      <c r="P48" t="s">
        <v>296</v>
      </c>
      <c r="AF48" s="8"/>
      <c r="AG48" s="8"/>
      <c r="AH48" s="8"/>
      <c r="AI48" s="8"/>
      <c r="AJ48" s="8"/>
      <c r="AK48" s="8"/>
      <c r="AL48" s="8"/>
      <c r="AM48" s="8"/>
    </row>
    <row r="49" spans="21:39">
      <c r="AF49" s="8"/>
      <c r="AG49" s="8"/>
      <c r="AH49" s="8"/>
      <c r="AI49" s="8"/>
      <c r="AJ49" s="8"/>
      <c r="AK49" s="8"/>
      <c r="AL49" s="8"/>
      <c r="AM49" s="8"/>
    </row>
    <row r="50" spans="21:39">
      <c r="AF50" s="8"/>
      <c r="AG50" s="8"/>
      <c r="AH50" s="8"/>
      <c r="AI50" s="8"/>
      <c r="AJ50" s="8"/>
      <c r="AK50" s="8"/>
      <c r="AL50" s="8"/>
      <c r="AM50" s="8"/>
    </row>
    <row r="51" spans="21:39">
      <c r="U51"/>
      <c r="AC51"/>
    </row>
    <row r="52" spans="21:39">
      <c r="U52"/>
      <c r="AC52"/>
    </row>
    <row r="53" spans="21:39">
      <c r="U53"/>
      <c r="AC53"/>
    </row>
    <row r="54" spans="21:39">
      <c r="U54"/>
      <c r="AC54"/>
    </row>
    <row r="55" spans="21:39">
      <c r="U55"/>
      <c r="AC55"/>
    </row>
    <row r="56" spans="21:39">
      <c r="U56"/>
      <c r="AC56"/>
    </row>
    <row r="57" spans="21:39">
      <c r="U57"/>
      <c r="AC57"/>
    </row>
    <row r="58" spans="21:39">
      <c r="U58"/>
      <c r="AC58"/>
    </row>
    <row r="59" spans="21:39">
      <c r="U59"/>
      <c r="AC59"/>
    </row>
    <row r="60" spans="21:39">
      <c r="U60"/>
      <c r="AC60"/>
    </row>
    <row r="61" spans="21:39">
      <c r="U61"/>
      <c r="AC61"/>
    </row>
    <row r="62" spans="21:39">
      <c r="U62"/>
      <c r="AC62"/>
    </row>
    <row r="63" spans="21:39">
      <c r="U63"/>
      <c r="AC63"/>
    </row>
    <row r="64" spans="21:39">
      <c r="U64"/>
      <c r="AC64"/>
    </row>
    <row r="65" spans="21:29">
      <c r="U65"/>
      <c r="AC65"/>
    </row>
    <row r="66" spans="21:29">
      <c r="U66"/>
      <c r="AC66"/>
    </row>
    <row r="67" spans="21:29">
      <c r="U67"/>
      <c r="AC67"/>
    </row>
    <row r="68" spans="21:29">
      <c r="U68"/>
      <c r="AC68"/>
    </row>
    <row r="69" spans="21:29">
      <c r="U69"/>
      <c r="AC69"/>
    </row>
    <row r="70" spans="21:29">
      <c r="U70"/>
      <c r="AC70"/>
    </row>
    <row r="71" spans="21:29">
      <c r="U71"/>
      <c r="AC71"/>
    </row>
    <row r="72" spans="21:29">
      <c r="U72"/>
      <c r="AC72"/>
    </row>
    <row r="73" spans="21:29">
      <c r="U73"/>
      <c r="AC73"/>
    </row>
    <row r="74" spans="21:29">
      <c r="U74"/>
      <c r="AC74"/>
    </row>
    <row r="75" spans="21:29">
      <c r="U75"/>
      <c r="AC75"/>
    </row>
    <row r="76" spans="21:29">
      <c r="U76"/>
      <c r="AC76"/>
    </row>
    <row r="77" spans="21:29">
      <c r="U77"/>
      <c r="AC77"/>
    </row>
    <row r="78" spans="21:29">
      <c r="U78"/>
      <c r="AC78"/>
    </row>
    <row r="79" spans="21:29">
      <c r="U79"/>
      <c r="AC79"/>
    </row>
    <row r="80" spans="21:29">
      <c r="U80"/>
      <c r="AC80"/>
    </row>
    <row r="81" spans="21:29">
      <c r="U81"/>
      <c r="AC81"/>
    </row>
    <row r="82" spans="21:29">
      <c r="U82"/>
      <c r="AC82"/>
    </row>
    <row r="83" spans="21:29">
      <c r="U83"/>
      <c r="AC83"/>
    </row>
    <row r="84" spans="21:29">
      <c r="U84"/>
      <c r="AC84"/>
    </row>
    <row r="85" spans="21:29">
      <c r="U85"/>
      <c r="AC85"/>
    </row>
    <row r="86" spans="21:29">
      <c r="U86"/>
      <c r="AC86"/>
    </row>
    <row r="87" spans="21:29">
      <c r="U87"/>
      <c r="AC87"/>
    </row>
    <row r="88" spans="21:29">
      <c r="U88"/>
      <c r="AC88"/>
    </row>
    <row r="89" spans="21:29">
      <c r="U89"/>
      <c r="AC89"/>
    </row>
    <row r="90" spans="21:29">
      <c r="U90"/>
      <c r="AC90"/>
    </row>
    <row r="91" spans="21:29">
      <c r="U91"/>
      <c r="AC91"/>
    </row>
    <row r="92" spans="21:29">
      <c r="U92"/>
      <c r="AC92"/>
    </row>
    <row r="93" spans="21:29">
      <c r="U93"/>
      <c r="AC93"/>
    </row>
    <row r="94" spans="21:29">
      <c r="U94"/>
      <c r="AC94"/>
    </row>
    <row r="95" spans="21:29">
      <c r="U95"/>
      <c r="AC95"/>
    </row>
    <row r="96" spans="21:29">
      <c r="U96"/>
      <c r="AC96"/>
    </row>
    <row r="97" spans="21:29">
      <c r="U97"/>
      <c r="AC97"/>
    </row>
    <row r="98" spans="21:29">
      <c r="U98"/>
      <c r="AC98"/>
    </row>
    <row r="99" spans="21:29">
      <c r="U99"/>
      <c r="AC99"/>
    </row>
    <row r="100" spans="21:29">
      <c r="U100"/>
      <c r="AC100"/>
    </row>
    <row r="101" spans="21:29">
      <c r="U101"/>
      <c r="AC101"/>
    </row>
    <row r="102" spans="21:29">
      <c r="U102"/>
      <c r="AC102"/>
    </row>
    <row r="103" spans="21:29">
      <c r="U103"/>
      <c r="AC103"/>
    </row>
    <row r="104" spans="21:29">
      <c r="U104"/>
      <c r="AC104"/>
    </row>
    <row r="105" spans="21:29">
      <c r="U105"/>
      <c r="AC105"/>
    </row>
    <row r="106" spans="21:29">
      <c r="U106"/>
      <c r="AC106"/>
    </row>
    <row r="107" spans="21:29">
      <c r="U107"/>
      <c r="AC107"/>
    </row>
    <row r="108" spans="21:29">
      <c r="U108"/>
      <c r="AC108"/>
    </row>
    <row r="109" spans="21:29">
      <c r="U109"/>
      <c r="AC109"/>
    </row>
    <row r="110" spans="21:29">
      <c r="U110"/>
      <c r="AC110"/>
    </row>
    <row r="111" spans="21:29">
      <c r="U111"/>
      <c r="AC111"/>
    </row>
    <row r="112" spans="21:29">
      <c r="U112"/>
      <c r="AC112"/>
    </row>
    <row r="113" spans="21:29">
      <c r="U113"/>
      <c r="AC113"/>
    </row>
    <row r="114" spans="21:29">
      <c r="U114"/>
      <c r="AC114"/>
    </row>
    <row r="115" spans="21:29">
      <c r="U115"/>
      <c r="AC115"/>
    </row>
    <row r="116" spans="21:29">
      <c r="U116"/>
      <c r="AC116"/>
    </row>
    <row r="117" spans="21:29">
      <c r="U117"/>
      <c r="AC117"/>
    </row>
    <row r="118" spans="21:29">
      <c r="U118"/>
      <c r="AC118"/>
    </row>
    <row r="119" spans="21:29">
      <c r="U119"/>
      <c r="AC119"/>
    </row>
    <row r="120" spans="21:29">
      <c r="U120"/>
      <c r="AC120"/>
    </row>
    <row r="121" spans="21:29">
      <c r="U121"/>
      <c r="AC121"/>
    </row>
    <row r="122" spans="21:29">
      <c r="U122"/>
      <c r="AC122"/>
    </row>
    <row r="123" spans="21:29">
      <c r="U123"/>
      <c r="AC123"/>
    </row>
    <row r="124" spans="21:29">
      <c r="U124"/>
      <c r="AC124"/>
    </row>
    <row r="125" spans="21:29">
      <c r="U125"/>
      <c r="AC125"/>
    </row>
    <row r="126" spans="21:29">
      <c r="U126"/>
      <c r="AC126"/>
    </row>
    <row r="127" spans="21:29">
      <c r="U127"/>
      <c r="AC127"/>
    </row>
    <row r="128" spans="21:29">
      <c r="U128"/>
      <c r="AC128"/>
    </row>
    <row r="129" spans="21:29">
      <c r="U129"/>
      <c r="AC129"/>
    </row>
    <row r="130" spans="21:29">
      <c r="U130"/>
      <c r="AC130"/>
    </row>
    <row r="131" spans="21:29">
      <c r="U131"/>
      <c r="AC131"/>
    </row>
    <row r="132" spans="21:29">
      <c r="U132"/>
      <c r="AC132"/>
    </row>
    <row r="133" spans="21:29">
      <c r="U133"/>
      <c r="AC133"/>
    </row>
    <row r="134" spans="21:29">
      <c r="U134"/>
      <c r="AC134"/>
    </row>
    <row r="135" spans="21:29">
      <c r="U135"/>
      <c r="AC135"/>
    </row>
    <row r="136" spans="21:29">
      <c r="U136"/>
      <c r="AC136"/>
    </row>
    <row r="137" spans="21:29">
      <c r="U137"/>
      <c r="AC137"/>
    </row>
    <row r="138" spans="21:29">
      <c r="U138"/>
      <c r="AC138"/>
    </row>
    <row r="139" spans="21:29">
      <c r="U139"/>
      <c r="AC139"/>
    </row>
    <row r="140" spans="21:29">
      <c r="U140"/>
      <c r="AC140"/>
    </row>
    <row r="141" spans="21:29">
      <c r="U141"/>
      <c r="AC141"/>
    </row>
    <row r="142" spans="21:29">
      <c r="U142"/>
      <c r="AC142"/>
    </row>
    <row r="143" spans="21:29">
      <c r="U143"/>
      <c r="AC143"/>
    </row>
    <row r="144" spans="21:29">
      <c r="U144"/>
      <c r="AC144"/>
    </row>
    <row r="145" spans="21:29">
      <c r="U145"/>
      <c r="AC145"/>
    </row>
    <row r="146" spans="21:29">
      <c r="U146"/>
      <c r="AC146"/>
    </row>
    <row r="147" spans="21:29">
      <c r="U147"/>
      <c r="AC147"/>
    </row>
    <row r="148" spans="21:29">
      <c r="U148"/>
      <c r="AC148"/>
    </row>
    <row r="149" spans="21:29">
      <c r="U149"/>
      <c r="AC149"/>
    </row>
    <row r="150" spans="21:29">
      <c r="U150"/>
      <c r="AC150"/>
    </row>
    <row r="151" spans="21:29">
      <c r="U151"/>
      <c r="AC151"/>
    </row>
    <row r="152" spans="21:29">
      <c r="U152"/>
      <c r="AC152"/>
    </row>
    <row r="153" spans="21:29">
      <c r="U153"/>
      <c r="AC153"/>
    </row>
    <row r="154" spans="21:29">
      <c r="U154"/>
      <c r="AC154"/>
    </row>
    <row r="155" spans="21:29">
      <c r="U155"/>
      <c r="AC155"/>
    </row>
    <row r="156" spans="21:29">
      <c r="U156"/>
      <c r="AC156"/>
    </row>
    <row r="157" spans="21:29">
      <c r="U157"/>
      <c r="AC157"/>
    </row>
    <row r="158" spans="21:29">
      <c r="U158"/>
      <c r="AC158"/>
    </row>
    <row r="159" spans="21:29">
      <c r="U159"/>
      <c r="AC159"/>
    </row>
    <row r="160" spans="21:29">
      <c r="U160"/>
      <c r="AC160"/>
    </row>
    <row r="161" spans="21:29">
      <c r="U161"/>
      <c r="AC161"/>
    </row>
    <row r="162" spans="21:29">
      <c r="U162"/>
      <c r="AC162"/>
    </row>
    <row r="163" spans="21:29">
      <c r="U163"/>
      <c r="AC163"/>
    </row>
    <row r="164" spans="21:29">
      <c r="U164"/>
      <c r="AC164"/>
    </row>
    <row r="165" spans="21:29">
      <c r="U165"/>
      <c r="AC165"/>
    </row>
    <row r="166" spans="21:29">
      <c r="U166"/>
      <c r="AC166"/>
    </row>
    <row r="167" spans="21:29">
      <c r="U167"/>
      <c r="AC167"/>
    </row>
    <row r="168" spans="21:29">
      <c r="U168"/>
      <c r="AC168"/>
    </row>
    <row r="169" spans="21:29">
      <c r="U169"/>
      <c r="AC169"/>
    </row>
    <row r="170" spans="21:29">
      <c r="U170"/>
      <c r="AC170"/>
    </row>
    <row r="171" spans="21:29">
      <c r="U171"/>
      <c r="AC171"/>
    </row>
    <row r="172" spans="21:29">
      <c r="U172"/>
      <c r="AC172"/>
    </row>
    <row r="173" spans="21:29">
      <c r="U173"/>
      <c r="AC173"/>
    </row>
    <row r="174" spans="21:29">
      <c r="U174"/>
      <c r="AC174"/>
    </row>
    <row r="175" spans="21:29">
      <c r="U175"/>
      <c r="AC175"/>
    </row>
    <row r="176" spans="21:29">
      <c r="U176"/>
      <c r="AC176"/>
    </row>
    <row r="177" spans="21:29">
      <c r="U177"/>
      <c r="AC177"/>
    </row>
    <row r="178" spans="21:29">
      <c r="U178"/>
      <c r="AC178"/>
    </row>
    <row r="179" spans="21:29">
      <c r="U179"/>
      <c r="AC179"/>
    </row>
    <row r="180" spans="21:29">
      <c r="U180"/>
      <c r="AC180"/>
    </row>
    <row r="181" spans="21:29">
      <c r="U181"/>
      <c r="AC181"/>
    </row>
    <row r="182" spans="21:29">
      <c r="U182"/>
      <c r="AC182"/>
    </row>
    <row r="183" spans="21:29">
      <c r="U183"/>
      <c r="AC183"/>
    </row>
    <row r="184" spans="21:29">
      <c r="U184"/>
      <c r="AC184"/>
    </row>
    <row r="185" spans="21:29">
      <c r="U185"/>
      <c r="AC185"/>
    </row>
    <row r="186" spans="21:29">
      <c r="U186"/>
      <c r="AC186"/>
    </row>
    <row r="187" spans="21:29">
      <c r="U187"/>
      <c r="AC187"/>
    </row>
    <row r="188" spans="21:29">
      <c r="U188"/>
      <c r="AC188"/>
    </row>
    <row r="189" spans="21:29">
      <c r="U189"/>
      <c r="AC189"/>
    </row>
    <row r="190" spans="21:29">
      <c r="U190"/>
      <c r="AC190"/>
    </row>
    <row r="191" spans="21:29">
      <c r="U191"/>
      <c r="AC191"/>
    </row>
    <row r="192" spans="21:29">
      <c r="U192"/>
      <c r="AC192"/>
    </row>
    <row r="193" spans="21:29">
      <c r="U193"/>
      <c r="AC193"/>
    </row>
    <row r="194" spans="21:29">
      <c r="U194"/>
      <c r="AC194"/>
    </row>
    <row r="195" spans="21:29">
      <c r="U195"/>
      <c r="AC195"/>
    </row>
    <row r="196" spans="21:29">
      <c r="U196"/>
      <c r="AC196"/>
    </row>
    <row r="197" spans="21:29">
      <c r="U197"/>
      <c r="AC197"/>
    </row>
    <row r="198" spans="21:29">
      <c r="U198"/>
      <c r="AC198"/>
    </row>
    <row r="199" spans="21:29">
      <c r="U199"/>
      <c r="AC199"/>
    </row>
    <row r="200" spans="21:29">
      <c r="U200"/>
      <c r="AC200"/>
    </row>
    <row r="201" spans="21:29">
      <c r="U201"/>
      <c r="AC201"/>
    </row>
    <row r="202" spans="21:29">
      <c r="U202"/>
      <c r="AC202"/>
    </row>
    <row r="203" spans="21:29">
      <c r="U203"/>
      <c r="AC203"/>
    </row>
    <row r="204" spans="21:29">
      <c r="U204"/>
      <c r="AC204"/>
    </row>
    <row r="205" spans="21:29">
      <c r="U205"/>
      <c r="AC205"/>
    </row>
    <row r="206" spans="21:29">
      <c r="U206"/>
      <c r="AC206"/>
    </row>
    <row r="207" spans="21:29">
      <c r="U207"/>
      <c r="AC207"/>
    </row>
    <row r="208" spans="21:29">
      <c r="U208"/>
      <c r="AC208"/>
    </row>
    <row r="209" spans="21:29">
      <c r="U209"/>
      <c r="AC209"/>
    </row>
    <row r="210" spans="21:29">
      <c r="U210"/>
      <c r="AC210"/>
    </row>
    <row r="211" spans="21:29">
      <c r="U211"/>
      <c r="AC211"/>
    </row>
    <row r="212" spans="21:29">
      <c r="U212"/>
      <c r="AC212"/>
    </row>
    <row r="213" spans="21:29">
      <c r="U213"/>
      <c r="AC213"/>
    </row>
    <row r="214" spans="21:29">
      <c r="U214"/>
      <c r="AC214"/>
    </row>
    <row r="215" spans="21:29">
      <c r="U215"/>
      <c r="AC215"/>
    </row>
    <row r="216" spans="21:29">
      <c r="U216"/>
      <c r="AC216"/>
    </row>
    <row r="217" spans="21:29">
      <c r="U217"/>
      <c r="AC217"/>
    </row>
    <row r="218" spans="21:29">
      <c r="U218"/>
      <c r="AC218"/>
    </row>
    <row r="219" spans="21:29">
      <c r="U219"/>
      <c r="AC219"/>
    </row>
    <row r="220" spans="21:29">
      <c r="U220"/>
      <c r="AC220"/>
    </row>
    <row r="221" spans="21:29">
      <c r="U221"/>
      <c r="AC221"/>
    </row>
    <row r="222" spans="21:29">
      <c r="U222"/>
      <c r="AC222"/>
    </row>
    <row r="223" spans="21:29">
      <c r="U223"/>
      <c r="AC223"/>
    </row>
    <row r="224" spans="21:29">
      <c r="U224"/>
      <c r="AC224"/>
    </row>
    <row r="225" spans="21:29">
      <c r="U225"/>
      <c r="AC225"/>
    </row>
    <row r="226" spans="21:29">
      <c r="U226"/>
      <c r="AC226"/>
    </row>
    <row r="227" spans="21:29">
      <c r="U227"/>
      <c r="AC227"/>
    </row>
    <row r="228" spans="21:29">
      <c r="U228"/>
      <c r="AC228"/>
    </row>
    <row r="229" spans="21:29">
      <c r="U229"/>
      <c r="AC229"/>
    </row>
    <row r="230" spans="21:29">
      <c r="U230"/>
      <c r="AC230"/>
    </row>
    <row r="231" spans="21:29">
      <c r="U231"/>
      <c r="AC231"/>
    </row>
    <row r="232" spans="21:29">
      <c r="U232"/>
      <c r="AC232"/>
    </row>
    <row r="233" spans="21:29">
      <c r="U233"/>
      <c r="AC233"/>
    </row>
    <row r="234" spans="21:29">
      <c r="U234"/>
      <c r="AC234"/>
    </row>
    <row r="235" spans="21:29">
      <c r="U235"/>
      <c r="AC235"/>
    </row>
    <row r="236" spans="21:29">
      <c r="U236"/>
      <c r="AC236"/>
    </row>
    <row r="237" spans="21:29">
      <c r="U237"/>
      <c r="AC237"/>
    </row>
    <row r="238" spans="21:29">
      <c r="U238"/>
      <c r="AC238"/>
    </row>
    <row r="239" spans="21:29">
      <c r="U239"/>
      <c r="AC239"/>
    </row>
    <row r="240" spans="21:29">
      <c r="U240"/>
      <c r="AC240"/>
    </row>
    <row r="241" spans="21:29">
      <c r="U241"/>
      <c r="AC241"/>
    </row>
    <row r="242" spans="21:29">
      <c r="U242"/>
      <c r="AC242"/>
    </row>
    <row r="243" spans="21:29">
      <c r="U243"/>
      <c r="AC243"/>
    </row>
    <row r="244" spans="21:29">
      <c r="U244"/>
      <c r="AC244"/>
    </row>
    <row r="245" spans="21:29">
      <c r="U245"/>
      <c r="AC245"/>
    </row>
    <row r="246" spans="21:29">
      <c r="U246"/>
      <c r="AC246"/>
    </row>
    <row r="247" spans="21:29">
      <c r="U247"/>
      <c r="AC247"/>
    </row>
    <row r="248" spans="21:29">
      <c r="U248"/>
      <c r="AC248"/>
    </row>
    <row r="249" spans="21:29">
      <c r="U249"/>
      <c r="AC249"/>
    </row>
    <row r="250" spans="21:29">
      <c r="U250"/>
      <c r="AC250"/>
    </row>
    <row r="251" spans="21:29">
      <c r="U251"/>
      <c r="AC251"/>
    </row>
    <row r="252" spans="21:29">
      <c r="U252"/>
      <c r="AC252"/>
    </row>
    <row r="253" spans="21:29">
      <c r="U253"/>
      <c r="AC253"/>
    </row>
    <row r="254" spans="21:29">
      <c r="U254"/>
      <c r="AC254"/>
    </row>
    <row r="255" spans="21:29">
      <c r="U255"/>
      <c r="AC255"/>
    </row>
    <row r="256" spans="21:29">
      <c r="U256"/>
      <c r="AC256"/>
    </row>
    <row r="257" spans="21:29">
      <c r="U257"/>
      <c r="AC257"/>
    </row>
    <row r="258" spans="21:29">
      <c r="U258"/>
      <c r="AC258"/>
    </row>
    <row r="259" spans="21:29">
      <c r="U259"/>
      <c r="AC259"/>
    </row>
    <row r="260" spans="21:29">
      <c r="U260"/>
      <c r="AC260"/>
    </row>
    <row r="261" spans="21:29">
      <c r="U261"/>
      <c r="AC261"/>
    </row>
    <row r="262" spans="21:29">
      <c r="U262"/>
      <c r="AC262"/>
    </row>
    <row r="263" spans="21:29">
      <c r="U263"/>
      <c r="AC263"/>
    </row>
    <row r="264" spans="21:29">
      <c r="U264"/>
      <c r="AC264"/>
    </row>
    <row r="265" spans="21:29">
      <c r="U265"/>
      <c r="AC265"/>
    </row>
    <row r="266" spans="21:29">
      <c r="U266"/>
      <c r="AC266"/>
    </row>
    <row r="267" spans="21:29">
      <c r="U267"/>
      <c r="AC267"/>
    </row>
    <row r="268" spans="21:29">
      <c r="U268"/>
      <c r="AC268"/>
    </row>
    <row r="269" spans="21:29">
      <c r="U269"/>
      <c r="AC269"/>
    </row>
    <row r="270" spans="21:29">
      <c r="U270"/>
      <c r="AC270"/>
    </row>
    <row r="271" spans="21:29">
      <c r="U271"/>
      <c r="AC271"/>
    </row>
    <row r="272" spans="21:29">
      <c r="U272"/>
      <c r="AC272"/>
    </row>
    <row r="273" spans="21:29">
      <c r="U273"/>
      <c r="AC273"/>
    </row>
    <row r="274" spans="21:29">
      <c r="U274"/>
      <c r="AC274"/>
    </row>
    <row r="275" spans="21:29">
      <c r="U275"/>
      <c r="AC275"/>
    </row>
    <row r="276" spans="21:29">
      <c r="U276"/>
      <c r="AC276"/>
    </row>
    <row r="277" spans="21:29">
      <c r="U277"/>
      <c r="AC277"/>
    </row>
    <row r="278" spans="21:29">
      <c r="U278"/>
      <c r="AC278"/>
    </row>
    <row r="279" spans="21:29">
      <c r="U279"/>
      <c r="AC279"/>
    </row>
    <row r="280" spans="21:29">
      <c r="U280"/>
      <c r="AC280"/>
    </row>
    <row r="281" spans="21:29">
      <c r="U281"/>
      <c r="AC281"/>
    </row>
    <row r="282" spans="21:29">
      <c r="U282"/>
      <c r="AC282"/>
    </row>
    <row r="283" spans="21:29">
      <c r="U283"/>
      <c r="AC283"/>
    </row>
    <row r="284" spans="21:29">
      <c r="U284"/>
      <c r="AC284"/>
    </row>
    <row r="285" spans="21:29">
      <c r="U285"/>
      <c r="AC285"/>
    </row>
    <row r="286" spans="21:29">
      <c r="U286"/>
      <c r="AC286"/>
    </row>
    <row r="287" spans="21:29">
      <c r="U287"/>
      <c r="AC287"/>
    </row>
    <row r="288" spans="21:29">
      <c r="U288"/>
      <c r="AC288"/>
    </row>
    <row r="289" spans="21:29">
      <c r="U289"/>
      <c r="AC289"/>
    </row>
    <row r="290" spans="21:29">
      <c r="U290"/>
      <c r="AC290"/>
    </row>
    <row r="291" spans="21:29">
      <c r="U291"/>
      <c r="AC291"/>
    </row>
    <row r="292" spans="21:29">
      <c r="U292"/>
      <c r="AC292"/>
    </row>
    <row r="293" spans="21:29">
      <c r="U293"/>
      <c r="AC293"/>
    </row>
    <row r="294" spans="21:29">
      <c r="U294"/>
      <c r="AC294"/>
    </row>
    <row r="295" spans="21:29">
      <c r="U295"/>
      <c r="AC295"/>
    </row>
    <row r="296" spans="21:29">
      <c r="U296"/>
      <c r="AC296"/>
    </row>
    <row r="297" spans="21:29">
      <c r="U297"/>
      <c r="AC297"/>
    </row>
    <row r="298" spans="21:29">
      <c r="U298"/>
      <c r="AC298"/>
    </row>
    <row r="299" spans="21:29">
      <c r="U299"/>
      <c r="AC299"/>
    </row>
    <row r="300" spans="21:29">
      <c r="U300"/>
      <c r="AC300"/>
    </row>
    <row r="301" spans="21:29">
      <c r="U301"/>
      <c r="AC301"/>
    </row>
    <row r="302" spans="21:29">
      <c r="U302"/>
      <c r="AC302"/>
    </row>
    <row r="303" spans="21:29">
      <c r="U303"/>
      <c r="AC303"/>
    </row>
    <row r="304" spans="21:29">
      <c r="U304"/>
      <c r="AC304"/>
    </row>
    <row r="305" spans="21:29">
      <c r="U305"/>
      <c r="AC305"/>
    </row>
    <row r="306" spans="21:29">
      <c r="U306"/>
      <c r="AC306"/>
    </row>
    <row r="307" spans="21:29">
      <c r="U307"/>
      <c r="AC307"/>
    </row>
    <row r="308" spans="21:29">
      <c r="U308"/>
      <c r="AC308"/>
    </row>
    <row r="309" spans="21:29">
      <c r="U309"/>
      <c r="AC309"/>
    </row>
    <row r="310" spans="21:29">
      <c r="U310"/>
      <c r="AC310"/>
    </row>
    <row r="311" spans="21:29">
      <c r="U311"/>
      <c r="AC311"/>
    </row>
    <row r="312" spans="21:29">
      <c r="U312"/>
      <c r="AC312"/>
    </row>
    <row r="313" spans="21:29">
      <c r="U313"/>
      <c r="AC313"/>
    </row>
    <row r="314" spans="21:29">
      <c r="U314"/>
      <c r="AC314"/>
    </row>
    <row r="315" spans="21:29">
      <c r="U315"/>
      <c r="AC315"/>
    </row>
    <row r="316" spans="21:29">
      <c r="U316"/>
      <c r="AC316"/>
    </row>
    <row r="317" spans="21:29">
      <c r="U317"/>
      <c r="AC317"/>
    </row>
    <row r="318" spans="21:29">
      <c r="U318"/>
      <c r="AC318"/>
    </row>
    <row r="319" spans="21:29">
      <c r="U319"/>
      <c r="AC319"/>
    </row>
    <row r="320" spans="21:29">
      <c r="U320"/>
      <c r="AC320"/>
    </row>
    <row r="321" spans="21:29">
      <c r="U321"/>
      <c r="AC321"/>
    </row>
    <row r="322" spans="21:29">
      <c r="U322"/>
      <c r="AC322"/>
    </row>
    <row r="323" spans="21:29">
      <c r="U323"/>
      <c r="AC323"/>
    </row>
    <row r="324" spans="21:29">
      <c r="U324"/>
      <c r="AC324"/>
    </row>
    <row r="325" spans="21:29">
      <c r="U325"/>
      <c r="AC325"/>
    </row>
    <row r="326" spans="21:29">
      <c r="U326"/>
      <c r="AC326"/>
    </row>
    <row r="327" spans="21:29">
      <c r="U327"/>
      <c r="AC327"/>
    </row>
    <row r="328" spans="21:29">
      <c r="U328"/>
      <c r="AC328"/>
    </row>
    <row r="329" spans="21:29">
      <c r="U329"/>
      <c r="AC329"/>
    </row>
    <row r="330" spans="21:29">
      <c r="U330"/>
      <c r="AC330"/>
    </row>
    <row r="331" spans="21:29">
      <c r="U331"/>
      <c r="AC331"/>
    </row>
    <row r="332" spans="21:29">
      <c r="U332"/>
      <c r="AC332"/>
    </row>
    <row r="333" spans="21:29">
      <c r="U333"/>
      <c r="AC333"/>
    </row>
    <row r="334" spans="21:29">
      <c r="U334"/>
      <c r="AC334"/>
    </row>
    <row r="335" spans="21:29">
      <c r="U335"/>
      <c r="AC335"/>
    </row>
    <row r="336" spans="21:29">
      <c r="U336"/>
      <c r="AC336"/>
    </row>
    <row r="337" spans="21:29">
      <c r="U337"/>
      <c r="AC337"/>
    </row>
    <row r="338" spans="21:29">
      <c r="U338"/>
      <c r="AC338"/>
    </row>
    <row r="339" spans="21:29">
      <c r="U339"/>
      <c r="AC339"/>
    </row>
    <row r="340" spans="21:29">
      <c r="U340"/>
      <c r="AC340"/>
    </row>
    <row r="341" spans="21:29">
      <c r="U341"/>
      <c r="AC341"/>
    </row>
    <row r="342" spans="21:29">
      <c r="U342"/>
      <c r="AC342"/>
    </row>
    <row r="343" spans="21:29">
      <c r="U343"/>
      <c r="AC343"/>
    </row>
    <row r="344" spans="21:29">
      <c r="U344"/>
      <c r="AC344"/>
    </row>
    <row r="345" spans="21:29">
      <c r="U345"/>
      <c r="AC345"/>
    </row>
    <row r="346" spans="21:29">
      <c r="U346"/>
      <c r="AC346"/>
    </row>
    <row r="347" spans="21:29">
      <c r="U347"/>
      <c r="AC347"/>
    </row>
    <row r="348" spans="21:29">
      <c r="U348"/>
      <c r="AC348"/>
    </row>
    <row r="349" spans="21:29">
      <c r="U349"/>
      <c r="AC349"/>
    </row>
    <row r="350" spans="21:29">
      <c r="U350"/>
      <c r="AC350"/>
    </row>
    <row r="351" spans="21:29">
      <c r="U351"/>
      <c r="AC351"/>
    </row>
    <row r="352" spans="21:29">
      <c r="U352"/>
      <c r="AC352"/>
    </row>
    <row r="353" spans="21:29">
      <c r="U353"/>
      <c r="AC353"/>
    </row>
    <row r="354" spans="21:29">
      <c r="U354"/>
      <c r="AC354"/>
    </row>
    <row r="355" spans="21:29">
      <c r="U355"/>
      <c r="AC355"/>
    </row>
    <row r="356" spans="21:29">
      <c r="U356"/>
      <c r="AC356"/>
    </row>
    <row r="357" spans="21:29">
      <c r="U357"/>
      <c r="AC357"/>
    </row>
    <row r="358" spans="21:29">
      <c r="U358"/>
      <c r="AC358"/>
    </row>
    <row r="359" spans="21:29">
      <c r="U359"/>
      <c r="AC359"/>
    </row>
    <row r="360" spans="21:29">
      <c r="U360"/>
      <c r="AC360"/>
    </row>
    <row r="361" spans="21:29">
      <c r="U361"/>
      <c r="AC361"/>
    </row>
    <row r="362" spans="21:29">
      <c r="U362"/>
      <c r="AC362"/>
    </row>
    <row r="363" spans="21:29">
      <c r="U363"/>
      <c r="AC363"/>
    </row>
    <row r="364" spans="21:29">
      <c r="U364"/>
      <c r="AC364"/>
    </row>
    <row r="365" spans="21:29">
      <c r="U365"/>
      <c r="AC365"/>
    </row>
    <row r="366" spans="21:29">
      <c r="U366"/>
      <c r="AC366"/>
    </row>
    <row r="367" spans="21:29">
      <c r="U367"/>
      <c r="AC367"/>
    </row>
    <row r="368" spans="21:29">
      <c r="U368"/>
      <c r="AC368"/>
    </row>
    <row r="369" spans="21:29">
      <c r="U369"/>
      <c r="AC369"/>
    </row>
    <row r="370" spans="21:29">
      <c r="U370"/>
      <c r="AC370"/>
    </row>
    <row r="371" spans="21:29">
      <c r="U371"/>
      <c r="AC371"/>
    </row>
    <row r="372" spans="21:29">
      <c r="U372"/>
      <c r="AC372"/>
    </row>
    <row r="373" spans="21:29">
      <c r="U373"/>
      <c r="AC373"/>
    </row>
    <row r="374" spans="21:29">
      <c r="U374"/>
      <c r="AC374"/>
    </row>
    <row r="375" spans="21:29">
      <c r="U375"/>
      <c r="AC375"/>
    </row>
    <row r="376" spans="21:29">
      <c r="U376"/>
      <c r="AC376"/>
    </row>
    <row r="377" spans="21:29">
      <c r="U377"/>
      <c r="AC377"/>
    </row>
    <row r="378" spans="21:29">
      <c r="U378"/>
      <c r="AC378"/>
    </row>
    <row r="379" spans="21:29">
      <c r="U379"/>
      <c r="AC379"/>
    </row>
    <row r="380" spans="21:29">
      <c r="U380"/>
      <c r="AC380"/>
    </row>
    <row r="381" spans="21:29">
      <c r="U381"/>
      <c r="AC381"/>
    </row>
    <row r="382" spans="21:29">
      <c r="U382"/>
      <c r="AC382"/>
    </row>
    <row r="383" spans="21:29">
      <c r="U383"/>
      <c r="AC383"/>
    </row>
    <row r="384" spans="21:29">
      <c r="U384"/>
      <c r="AC384"/>
    </row>
    <row r="385" spans="21:29">
      <c r="U385"/>
      <c r="AC385"/>
    </row>
    <row r="386" spans="21:29">
      <c r="U386"/>
      <c r="AC386"/>
    </row>
    <row r="387" spans="21:29">
      <c r="U387"/>
      <c r="AC387"/>
    </row>
    <row r="388" spans="21:29">
      <c r="U388"/>
      <c r="AC388"/>
    </row>
    <row r="389" spans="21:29">
      <c r="U389"/>
      <c r="AC389"/>
    </row>
    <row r="390" spans="21:29">
      <c r="U390"/>
      <c r="AC390"/>
    </row>
    <row r="391" spans="21:29">
      <c r="U391"/>
      <c r="AC391"/>
    </row>
    <row r="392" spans="21:29">
      <c r="U392"/>
      <c r="AC392"/>
    </row>
    <row r="393" spans="21:29">
      <c r="U393"/>
      <c r="AC393"/>
    </row>
    <row r="394" spans="21:29">
      <c r="U394"/>
      <c r="AC394"/>
    </row>
    <row r="395" spans="21:29">
      <c r="U395"/>
      <c r="AC395"/>
    </row>
    <row r="396" spans="21:29">
      <c r="U396"/>
      <c r="AC396"/>
    </row>
    <row r="397" spans="21:29">
      <c r="U397"/>
      <c r="AC397"/>
    </row>
    <row r="398" spans="21:29">
      <c r="U398"/>
      <c r="AC398"/>
    </row>
    <row r="399" spans="21:29">
      <c r="U399"/>
      <c r="AC399"/>
    </row>
    <row r="400" spans="21:29">
      <c r="U400"/>
      <c r="AC400"/>
    </row>
    <row r="401" spans="21:29">
      <c r="U401"/>
      <c r="AC401"/>
    </row>
    <row r="402" spans="21:29">
      <c r="U402"/>
      <c r="AC402"/>
    </row>
    <row r="403" spans="21:29">
      <c r="U403"/>
      <c r="AC403"/>
    </row>
    <row r="404" spans="21:29">
      <c r="U404"/>
      <c r="AC404"/>
    </row>
    <row r="405" spans="21:29">
      <c r="U405"/>
      <c r="AC405"/>
    </row>
    <row r="406" spans="21:29">
      <c r="U406"/>
      <c r="AC406"/>
    </row>
    <row r="407" spans="21:29">
      <c r="U407"/>
      <c r="AC407"/>
    </row>
    <row r="408" spans="21:29">
      <c r="U408"/>
      <c r="AC408"/>
    </row>
    <row r="409" spans="21:29">
      <c r="U409"/>
      <c r="AC409"/>
    </row>
    <row r="410" spans="21:29">
      <c r="U410"/>
      <c r="AC410"/>
    </row>
    <row r="411" spans="21:29">
      <c r="U411"/>
      <c r="AC411"/>
    </row>
    <row r="412" spans="21:29">
      <c r="U412"/>
      <c r="AC412"/>
    </row>
    <row r="413" spans="21:29">
      <c r="U413"/>
      <c r="AC413"/>
    </row>
    <row r="414" spans="21:29">
      <c r="U414"/>
      <c r="AC414"/>
    </row>
    <row r="415" spans="21:29">
      <c r="U415"/>
      <c r="AC415"/>
    </row>
    <row r="416" spans="21:29">
      <c r="U416"/>
      <c r="AC416"/>
    </row>
    <row r="417" spans="21:29">
      <c r="U417"/>
      <c r="AC417"/>
    </row>
    <row r="418" spans="21:29">
      <c r="U418"/>
      <c r="AC418"/>
    </row>
    <row r="419" spans="21:29">
      <c r="U419"/>
      <c r="AC419"/>
    </row>
    <row r="420" spans="21:29">
      <c r="U420"/>
      <c r="AC420"/>
    </row>
    <row r="421" spans="21:29">
      <c r="U421"/>
      <c r="AC421"/>
    </row>
    <row r="422" spans="21:29">
      <c r="U422"/>
      <c r="AC422"/>
    </row>
    <row r="423" spans="21:29">
      <c r="U423"/>
      <c r="AC423"/>
    </row>
    <row r="424" spans="21:29">
      <c r="U424"/>
      <c r="AC424"/>
    </row>
    <row r="425" spans="21:29">
      <c r="U425"/>
      <c r="AC425"/>
    </row>
    <row r="426" spans="21:29">
      <c r="U426"/>
      <c r="AC426"/>
    </row>
    <row r="427" spans="21:29">
      <c r="U427"/>
      <c r="AC427"/>
    </row>
    <row r="428" spans="21:29">
      <c r="U428"/>
      <c r="AC428"/>
    </row>
    <row r="429" spans="21:29">
      <c r="U429"/>
      <c r="AC429"/>
    </row>
    <row r="430" spans="21:29">
      <c r="U430"/>
      <c r="AC430"/>
    </row>
    <row r="431" spans="21:29">
      <c r="U431"/>
      <c r="AC431"/>
    </row>
    <row r="432" spans="21:29">
      <c r="U432"/>
      <c r="AC432"/>
    </row>
    <row r="433" spans="21:29">
      <c r="U433"/>
      <c r="AC433"/>
    </row>
    <row r="434" spans="21:29">
      <c r="U434"/>
      <c r="AC434"/>
    </row>
    <row r="435" spans="21:29">
      <c r="U435"/>
      <c r="AC435"/>
    </row>
    <row r="436" spans="21:29">
      <c r="U436"/>
      <c r="AC436"/>
    </row>
    <row r="437" spans="21:29">
      <c r="U437"/>
      <c r="AC437"/>
    </row>
    <row r="438" spans="21:29">
      <c r="U438"/>
      <c r="AC438"/>
    </row>
    <row r="439" spans="21:29">
      <c r="U439"/>
      <c r="AC439"/>
    </row>
    <row r="440" spans="21:29">
      <c r="U440"/>
      <c r="AC440"/>
    </row>
    <row r="441" spans="21:29">
      <c r="U441"/>
      <c r="AC441"/>
    </row>
    <row r="442" spans="21:29">
      <c r="U442"/>
      <c r="AC442"/>
    </row>
    <row r="443" spans="21:29">
      <c r="U443"/>
      <c r="AC443"/>
    </row>
    <row r="444" spans="21:29">
      <c r="U444"/>
      <c r="AC444"/>
    </row>
    <row r="445" spans="21:29">
      <c r="U445"/>
      <c r="AC445"/>
    </row>
    <row r="446" spans="21:29">
      <c r="U446"/>
      <c r="AC446"/>
    </row>
    <row r="447" spans="21:29">
      <c r="U447"/>
      <c r="AC447"/>
    </row>
    <row r="448" spans="21:29">
      <c r="U448"/>
      <c r="AC448"/>
    </row>
    <row r="449" spans="21:29">
      <c r="U449"/>
      <c r="AC449"/>
    </row>
    <row r="450" spans="21:29">
      <c r="U450"/>
      <c r="AC450"/>
    </row>
    <row r="451" spans="21:29">
      <c r="U451"/>
      <c r="AC451"/>
    </row>
    <row r="452" spans="21:29">
      <c r="U452"/>
      <c r="AC452"/>
    </row>
    <row r="453" spans="21:29">
      <c r="U453"/>
      <c r="AC453"/>
    </row>
    <row r="454" spans="21:29">
      <c r="U454"/>
      <c r="AC454"/>
    </row>
    <row r="455" spans="21:29">
      <c r="U455"/>
      <c r="AC455"/>
    </row>
    <row r="456" spans="21:29">
      <c r="U456"/>
      <c r="AC456"/>
    </row>
    <row r="457" spans="21:29">
      <c r="U457"/>
      <c r="AC457"/>
    </row>
    <row r="458" spans="21:29">
      <c r="U458"/>
      <c r="AC458"/>
    </row>
    <row r="459" spans="21:29">
      <c r="U459"/>
      <c r="AC459"/>
    </row>
    <row r="460" spans="21:29">
      <c r="U460"/>
      <c r="AC460"/>
    </row>
    <row r="461" spans="21:29">
      <c r="U461"/>
      <c r="AC461"/>
    </row>
    <row r="462" spans="21:29">
      <c r="U462"/>
      <c r="AC462"/>
    </row>
    <row r="463" spans="21:29">
      <c r="U463"/>
      <c r="AC463"/>
    </row>
    <row r="464" spans="21:29">
      <c r="U464"/>
      <c r="AC464"/>
    </row>
    <row r="465" spans="21:29">
      <c r="U465"/>
      <c r="AC465"/>
    </row>
    <row r="466" spans="21:29">
      <c r="U466"/>
      <c r="AC466"/>
    </row>
    <row r="467" spans="21:29">
      <c r="U467"/>
      <c r="AC467"/>
    </row>
    <row r="468" spans="21:29">
      <c r="U468"/>
      <c r="AC468"/>
    </row>
    <row r="469" spans="21:29">
      <c r="U469"/>
      <c r="AC469"/>
    </row>
    <row r="470" spans="21:29">
      <c r="U470"/>
      <c r="AC470"/>
    </row>
    <row r="471" spans="21:29">
      <c r="U471"/>
      <c r="AC471"/>
    </row>
    <row r="472" spans="21:29">
      <c r="U472"/>
      <c r="AC472"/>
    </row>
    <row r="473" spans="21:29">
      <c r="U473"/>
      <c r="AC473"/>
    </row>
    <row r="474" spans="21:29">
      <c r="U474"/>
      <c r="AC474"/>
    </row>
    <row r="475" spans="21:29">
      <c r="U475"/>
      <c r="AC475"/>
    </row>
    <row r="476" spans="21:29">
      <c r="U476"/>
      <c r="AC476"/>
    </row>
    <row r="477" spans="21:29">
      <c r="U477"/>
      <c r="AC477"/>
    </row>
    <row r="478" spans="21:29">
      <c r="U478"/>
      <c r="AC478"/>
    </row>
    <row r="479" spans="21:29">
      <c r="U479"/>
      <c r="AC479"/>
    </row>
    <row r="480" spans="21:29">
      <c r="U480"/>
      <c r="AC480"/>
    </row>
    <row r="481" spans="21:29">
      <c r="U481"/>
      <c r="AC481"/>
    </row>
    <row r="482" spans="21:29">
      <c r="U482"/>
      <c r="AC482"/>
    </row>
    <row r="483" spans="21:29">
      <c r="U483"/>
      <c r="AC483"/>
    </row>
    <row r="484" spans="21:29">
      <c r="U484"/>
      <c r="AC484"/>
    </row>
    <row r="485" spans="21:29">
      <c r="U485"/>
      <c r="AC485"/>
    </row>
    <row r="486" spans="21:29">
      <c r="U486"/>
      <c r="AC486"/>
    </row>
    <row r="487" spans="21:29">
      <c r="U487"/>
      <c r="AC487"/>
    </row>
    <row r="488" spans="21:29">
      <c r="U488"/>
      <c r="AC488"/>
    </row>
    <row r="489" spans="21:29">
      <c r="U489"/>
      <c r="AC489"/>
    </row>
    <row r="490" spans="21:29">
      <c r="U490"/>
      <c r="AC490"/>
    </row>
    <row r="491" spans="21:29">
      <c r="U491"/>
      <c r="AC491"/>
    </row>
    <row r="492" spans="21:29">
      <c r="U492"/>
      <c r="AC492"/>
    </row>
    <row r="493" spans="21:29">
      <c r="U493"/>
      <c r="AC493"/>
    </row>
    <row r="494" spans="21:29">
      <c r="U494"/>
      <c r="AC494"/>
    </row>
    <row r="495" spans="21:29">
      <c r="U495"/>
      <c r="AC495"/>
    </row>
    <row r="496" spans="21:29">
      <c r="U496"/>
      <c r="AC496"/>
    </row>
    <row r="497" spans="21:29">
      <c r="U497"/>
      <c r="AC497"/>
    </row>
    <row r="498" spans="21:29">
      <c r="U498"/>
      <c r="AC498"/>
    </row>
    <row r="499" spans="21:29">
      <c r="U499"/>
      <c r="AC499"/>
    </row>
    <row r="500" spans="21:29">
      <c r="U500"/>
      <c r="AC500"/>
    </row>
    <row r="501" spans="21:29">
      <c r="U501"/>
      <c r="AC501"/>
    </row>
    <row r="502" spans="21:29">
      <c r="U502"/>
      <c r="AC502"/>
    </row>
    <row r="503" spans="21:29">
      <c r="U503"/>
      <c r="AC503"/>
    </row>
    <row r="504" spans="21:29">
      <c r="U504"/>
      <c r="AC504"/>
    </row>
    <row r="505" spans="21:29">
      <c r="U505"/>
      <c r="AC505"/>
    </row>
    <row r="506" spans="21:29">
      <c r="U506"/>
      <c r="AC506"/>
    </row>
    <row r="507" spans="21:29">
      <c r="U507"/>
      <c r="AC507"/>
    </row>
    <row r="508" spans="21:29">
      <c r="U508"/>
      <c r="AC508"/>
    </row>
    <row r="509" spans="21:29">
      <c r="U509"/>
      <c r="AC509"/>
    </row>
    <row r="510" spans="21:29">
      <c r="U510"/>
      <c r="AC510"/>
    </row>
    <row r="511" spans="21:29">
      <c r="U511"/>
      <c r="AC511"/>
    </row>
    <row r="512" spans="21:29">
      <c r="U512"/>
      <c r="AC512"/>
    </row>
    <row r="513" spans="21:29">
      <c r="U513"/>
      <c r="AC513"/>
    </row>
    <row r="514" spans="21:29">
      <c r="U514"/>
      <c r="AC514"/>
    </row>
    <row r="515" spans="21:29">
      <c r="U515"/>
      <c r="AC515"/>
    </row>
    <row r="516" spans="21:29">
      <c r="U516"/>
      <c r="AC516"/>
    </row>
    <row r="517" spans="21:29">
      <c r="U517"/>
      <c r="AC517"/>
    </row>
    <row r="518" spans="21:29">
      <c r="U518"/>
      <c r="AC518"/>
    </row>
    <row r="519" spans="21:29">
      <c r="U519"/>
      <c r="AC519"/>
    </row>
    <row r="520" spans="21:29">
      <c r="U520"/>
      <c r="AC520"/>
    </row>
    <row r="521" spans="21:29">
      <c r="U521"/>
      <c r="AC521"/>
    </row>
    <row r="522" spans="21:29">
      <c r="U522"/>
      <c r="AC522"/>
    </row>
    <row r="523" spans="21:29">
      <c r="U523"/>
      <c r="AC523"/>
    </row>
    <row r="524" spans="21:29">
      <c r="U524"/>
      <c r="AC524"/>
    </row>
    <row r="525" spans="21:29">
      <c r="U525"/>
      <c r="AC525"/>
    </row>
    <row r="526" spans="21:29">
      <c r="U526"/>
      <c r="AC526"/>
    </row>
    <row r="527" spans="21:29">
      <c r="U527"/>
      <c r="AC527"/>
    </row>
    <row r="528" spans="21:29">
      <c r="U528"/>
      <c r="AC528"/>
    </row>
    <row r="529" spans="21:29">
      <c r="U529"/>
      <c r="AC529"/>
    </row>
    <row r="530" spans="21:29">
      <c r="U530"/>
      <c r="AC530"/>
    </row>
    <row r="531" spans="21:29">
      <c r="U531"/>
      <c r="AC531"/>
    </row>
    <row r="532" spans="21:29">
      <c r="U532"/>
      <c r="AC532"/>
    </row>
    <row r="533" spans="21:29">
      <c r="U533"/>
      <c r="AC533"/>
    </row>
    <row r="534" spans="21:29">
      <c r="U534"/>
      <c r="AC534"/>
    </row>
    <row r="535" spans="21:29">
      <c r="U535"/>
      <c r="AC535"/>
    </row>
    <row r="536" spans="21:29">
      <c r="U536"/>
      <c r="AC536"/>
    </row>
    <row r="537" spans="21:29">
      <c r="U537"/>
      <c r="AC537"/>
    </row>
    <row r="538" spans="21:29">
      <c r="U538"/>
      <c r="AC538"/>
    </row>
    <row r="539" spans="21:29">
      <c r="U539"/>
      <c r="AC539"/>
    </row>
    <row r="540" spans="21:29">
      <c r="U540"/>
      <c r="AC540"/>
    </row>
    <row r="541" spans="21:29">
      <c r="U541"/>
      <c r="AC541"/>
    </row>
    <row r="542" spans="21:29">
      <c r="U542"/>
      <c r="AC542"/>
    </row>
    <row r="543" spans="21:29">
      <c r="U543"/>
      <c r="AC543"/>
    </row>
    <row r="544" spans="21:29">
      <c r="U544"/>
      <c r="AC544"/>
    </row>
    <row r="545" spans="21:29">
      <c r="U545"/>
      <c r="AC545"/>
    </row>
    <row r="546" spans="21:29">
      <c r="U546"/>
      <c r="AC546"/>
    </row>
    <row r="547" spans="21:29">
      <c r="U547"/>
      <c r="AC547"/>
    </row>
    <row r="548" spans="21:29">
      <c r="U548"/>
      <c r="AC548"/>
    </row>
    <row r="549" spans="21:29">
      <c r="U549"/>
      <c r="AC549"/>
    </row>
    <row r="550" spans="21:29">
      <c r="U550"/>
      <c r="AC550"/>
    </row>
    <row r="551" spans="21:29">
      <c r="U551"/>
      <c r="AC551"/>
    </row>
    <row r="552" spans="21:29">
      <c r="U552"/>
      <c r="AC552"/>
    </row>
    <row r="553" spans="21:29">
      <c r="U553"/>
      <c r="AC553"/>
    </row>
    <row r="554" spans="21:29">
      <c r="U554"/>
      <c r="AC554"/>
    </row>
    <row r="555" spans="21:29">
      <c r="U555"/>
      <c r="AC555"/>
    </row>
    <row r="556" spans="21:29">
      <c r="U556"/>
      <c r="AC556"/>
    </row>
    <row r="557" spans="21:29">
      <c r="U557"/>
      <c r="AC557"/>
    </row>
    <row r="558" spans="21:29">
      <c r="U558"/>
      <c r="AC558"/>
    </row>
    <row r="559" spans="21:29">
      <c r="U559"/>
      <c r="AC559"/>
    </row>
    <row r="560" spans="21:29">
      <c r="U560"/>
      <c r="AC560"/>
    </row>
    <row r="561" spans="21:29">
      <c r="U561"/>
      <c r="AC561"/>
    </row>
    <row r="562" spans="21:29">
      <c r="U562"/>
      <c r="AC562"/>
    </row>
    <row r="563" spans="21:29">
      <c r="U563"/>
      <c r="AC563"/>
    </row>
    <row r="564" spans="21:29">
      <c r="U564"/>
      <c r="AC564"/>
    </row>
    <row r="565" spans="21:29">
      <c r="U565"/>
      <c r="AC565"/>
    </row>
    <row r="566" spans="21:29">
      <c r="U566"/>
      <c r="AC566"/>
    </row>
    <row r="567" spans="21:29">
      <c r="U567"/>
      <c r="AC567"/>
    </row>
    <row r="568" spans="21:29">
      <c r="U568"/>
      <c r="AC568"/>
    </row>
    <row r="569" spans="21:29">
      <c r="U569"/>
      <c r="AC569"/>
    </row>
    <row r="570" spans="21:29">
      <c r="U570"/>
      <c r="AC570"/>
    </row>
    <row r="571" spans="21:29">
      <c r="U571"/>
      <c r="AC571"/>
    </row>
    <row r="572" spans="21:29">
      <c r="U572"/>
      <c r="AC572"/>
    </row>
    <row r="573" spans="21:29">
      <c r="U573"/>
      <c r="AC573"/>
    </row>
    <row r="574" spans="21:29">
      <c r="U574"/>
      <c r="AC574"/>
    </row>
    <row r="575" spans="21:29">
      <c r="U575"/>
      <c r="AC575"/>
    </row>
    <row r="576" spans="21:29">
      <c r="U576"/>
      <c r="AC576"/>
    </row>
    <row r="577" spans="21:29">
      <c r="U577"/>
      <c r="AC577"/>
    </row>
    <row r="578" spans="21:29">
      <c r="U578"/>
      <c r="AC578"/>
    </row>
    <row r="579" spans="21:29">
      <c r="U579"/>
      <c r="AC579"/>
    </row>
    <row r="580" spans="21:29">
      <c r="U580"/>
      <c r="AC580"/>
    </row>
    <row r="581" spans="21:29">
      <c r="U581"/>
      <c r="AC581"/>
    </row>
    <row r="582" spans="21:29">
      <c r="U582"/>
      <c r="AC582"/>
    </row>
    <row r="583" spans="21:29">
      <c r="U583"/>
      <c r="AC583"/>
    </row>
    <row r="584" spans="21:29">
      <c r="U584"/>
      <c r="AC584"/>
    </row>
    <row r="585" spans="21:29">
      <c r="U585"/>
      <c r="AC585"/>
    </row>
    <row r="586" spans="21:29">
      <c r="U586"/>
      <c r="AC586"/>
    </row>
    <row r="587" spans="21:29">
      <c r="U587"/>
      <c r="AC587"/>
    </row>
    <row r="588" spans="21:29">
      <c r="U588"/>
      <c r="AC588"/>
    </row>
    <row r="589" spans="21:29">
      <c r="U589"/>
      <c r="AC589"/>
    </row>
    <row r="590" spans="21:29">
      <c r="U590"/>
      <c r="AC590"/>
    </row>
    <row r="591" spans="21:29">
      <c r="U591"/>
      <c r="AC591"/>
    </row>
    <row r="592" spans="21:29">
      <c r="U592"/>
      <c r="AC592"/>
    </row>
    <row r="593" spans="21:29">
      <c r="U593"/>
      <c r="AC593"/>
    </row>
    <row r="594" spans="21:29">
      <c r="U594"/>
      <c r="AC594"/>
    </row>
    <row r="595" spans="21:29">
      <c r="U595"/>
      <c r="AC595"/>
    </row>
    <row r="596" spans="21:29">
      <c r="U596"/>
      <c r="AC596"/>
    </row>
    <row r="597" spans="21:29">
      <c r="U597"/>
      <c r="AC597"/>
    </row>
    <row r="598" spans="21:29">
      <c r="U598"/>
      <c r="AC598"/>
    </row>
    <row r="599" spans="21:29">
      <c r="U599"/>
      <c r="AC599"/>
    </row>
    <row r="600" spans="21:29">
      <c r="U600"/>
      <c r="AC600"/>
    </row>
    <row r="601" spans="21:29">
      <c r="U601"/>
      <c r="AC601"/>
    </row>
    <row r="602" spans="21:29">
      <c r="U602"/>
      <c r="AC602"/>
    </row>
    <row r="603" spans="21:29">
      <c r="U603"/>
      <c r="AC603"/>
    </row>
    <row r="604" spans="21:29">
      <c r="U604"/>
      <c r="AC604"/>
    </row>
    <row r="605" spans="21:29">
      <c r="U605"/>
      <c r="AC605"/>
    </row>
    <row r="606" spans="21:29">
      <c r="U606"/>
      <c r="AC606"/>
    </row>
    <row r="607" spans="21:29">
      <c r="U607"/>
      <c r="AC607"/>
    </row>
    <row r="608" spans="21:29">
      <c r="U608"/>
      <c r="AC608"/>
    </row>
    <row r="609" spans="21:29">
      <c r="U609"/>
      <c r="AC609"/>
    </row>
    <row r="610" spans="21:29">
      <c r="U610"/>
      <c r="AC610"/>
    </row>
    <row r="611" spans="21:29">
      <c r="U611"/>
      <c r="AC611"/>
    </row>
    <row r="612" spans="21:29">
      <c r="U612"/>
      <c r="AC612"/>
    </row>
    <row r="613" spans="21:29">
      <c r="U613"/>
      <c r="AC613"/>
    </row>
    <row r="614" spans="21:29">
      <c r="U614"/>
      <c r="AC614"/>
    </row>
    <row r="615" spans="21:29">
      <c r="U615"/>
      <c r="AC615"/>
    </row>
    <row r="616" spans="21:29">
      <c r="U616"/>
      <c r="AC616"/>
    </row>
    <row r="617" spans="21:29">
      <c r="U617"/>
      <c r="AC617"/>
    </row>
    <row r="618" spans="21:29">
      <c r="U618"/>
      <c r="AC618"/>
    </row>
    <row r="619" spans="21:29">
      <c r="U619"/>
      <c r="AC619"/>
    </row>
    <row r="620" spans="21:29">
      <c r="U620"/>
      <c r="AC620"/>
    </row>
    <row r="621" spans="21:29">
      <c r="U621"/>
      <c r="AC621"/>
    </row>
    <row r="622" spans="21:29">
      <c r="U622"/>
      <c r="AC622"/>
    </row>
    <row r="623" spans="21:29">
      <c r="U623"/>
      <c r="AC623"/>
    </row>
    <row r="624" spans="21:29">
      <c r="U624"/>
      <c r="AC624"/>
    </row>
    <row r="625" spans="21:29">
      <c r="U625"/>
      <c r="AC625"/>
    </row>
    <row r="626" spans="21:29">
      <c r="U626"/>
      <c r="AC626"/>
    </row>
    <row r="627" spans="21:29">
      <c r="U627"/>
      <c r="AC627"/>
    </row>
    <row r="628" spans="21:29">
      <c r="U628"/>
      <c r="AC628"/>
    </row>
    <row r="629" spans="21:29">
      <c r="U629"/>
      <c r="AC629"/>
    </row>
    <row r="630" spans="21:29">
      <c r="U630"/>
      <c r="AC630"/>
    </row>
    <row r="631" spans="21:29">
      <c r="U631"/>
      <c r="AC631"/>
    </row>
    <row r="632" spans="21:29">
      <c r="U632"/>
      <c r="AC632"/>
    </row>
    <row r="633" spans="21:29">
      <c r="U633"/>
      <c r="AC633"/>
    </row>
    <row r="634" spans="21:29">
      <c r="U634"/>
      <c r="AC634"/>
    </row>
    <row r="635" spans="21:29">
      <c r="U635"/>
      <c r="AC635"/>
    </row>
    <row r="636" spans="21:29">
      <c r="U636"/>
      <c r="AC636"/>
    </row>
    <row r="637" spans="21:29">
      <c r="U637"/>
      <c r="AC637"/>
    </row>
    <row r="638" spans="21:29">
      <c r="U638"/>
      <c r="AC638"/>
    </row>
    <row r="639" spans="21:29">
      <c r="U639"/>
      <c r="AC639"/>
    </row>
    <row r="640" spans="21:29">
      <c r="U640"/>
      <c r="AC640"/>
    </row>
    <row r="641" spans="21:29">
      <c r="U641"/>
      <c r="AC641"/>
    </row>
    <row r="642" spans="21:29">
      <c r="U642"/>
      <c r="AC642"/>
    </row>
    <row r="643" spans="21:29">
      <c r="U643"/>
      <c r="AC643"/>
    </row>
    <row r="644" spans="21:29">
      <c r="U644"/>
      <c r="AC644"/>
    </row>
    <row r="645" spans="21:29">
      <c r="U645"/>
      <c r="AC645"/>
    </row>
    <row r="646" spans="21:29">
      <c r="U646"/>
      <c r="AC646"/>
    </row>
    <row r="647" spans="21:29">
      <c r="U647"/>
      <c r="AC647"/>
    </row>
    <row r="648" spans="21:29">
      <c r="U648"/>
      <c r="AC648"/>
    </row>
    <row r="649" spans="21:29">
      <c r="U649"/>
      <c r="AC649"/>
    </row>
    <row r="650" spans="21:29">
      <c r="U650"/>
      <c r="AC650"/>
    </row>
    <row r="651" spans="21:29">
      <c r="U651"/>
      <c r="AC651"/>
    </row>
    <row r="652" spans="21:29">
      <c r="U652"/>
      <c r="AC652"/>
    </row>
    <row r="653" spans="21:29">
      <c r="U653"/>
      <c r="AC653"/>
    </row>
    <row r="654" spans="21:29">
      <c r="U654"/>
      <c r="AC654"/>
    </row>
    <row r="655" spans="21:29">
      <c r="U655"/>
      <c r="AC655"/>
    </row>
    <row r="656" spans="21:29">
      <c r="U656"/>
      <c r="AC656"/>
    </row>
    <row r="657" spans="21:29">
      <c r="U657"/>
      <c r="AC657"/>
    </row>
    <row r="658" spans="21:29">
      <c r="U658"/>
      <c r="AC658"/>
    </row>
    <row r="659" spans="21:29">
      <c r="U659"/>
      <c r="AC659"/>
    </row>
    <row r="660" spans="21:29">
      <c r="U660"/>
      <c r="AC660"/>
    </row>
    <row r="661" spans="21:29">
      <c r="U661"/>
      <c r="AC661"/>
    </row>
    <row r="662" spans="21:29">
      <c r="U662"/>
      <c r="AC662"/>
    </row>
    <row r="663" spans="21:29">
      <c r="U663"/>
      <c r="AC663"/>
    </row>
    <row r="664" spans="21:29">
      <c r="U664"/>
      <c r="AC664"/>
    </row>
    <row r="665" spans="21:29">
      <c r="U665"/>
      <c r="AC665"/>
    </row>
    <row r="666" spans="21:29">
      <c r="U666"/>
      <c r="AC666"/>
    </row>
    <row r="667" spans="21:29">
      <c r="U667"/>
      <c r="AC667"/>
    </row>
    <row r="668" spans="21:29">
      <c r="U668"/>
      <c r="AC668"/>
    </row>
    <row r="669" spans="21:29">
      <c r="U669"/>
      <c r="AC669"/>
    </row>
    <row r="670" spans="21:29">
      <c r="U670"/>
      <c r="AC670"/>
    </row>
    <row r="671" spans="21:29">
      <c r="U671"/>
      <c r="AC671"/>
    </row>
    <row r="672" spans="21:29">
      <c r="U672"/>
      <c r="AC672"/>
    </row>
    <row r="673" spans="21:29">
      <c r="U673"/>
      <c r="AC673"/>
    </row>
    <row r="674" spans="21:29">
      <c r="U674"/>
      <c r="AC674"/>
    </row>
    <row r="675" spans="21:29">
      <c r="U675"/>
      <c r="AC675"/>
    </row>
    <row r="676" spans="21:29">
      <c r="U676"/>
      <c r="AC676"/>
    </row>
    <row r="677" spans="21:29">
      <c r="U677"/>
      <c r="AC677"/>
    </row>
    <row r="678" spans="21:29">
      <c r="U678"/>
      <c r="AC678"/>
    </row>
    <row r="679" spans="21:29">
      <c r="U679"/>
      <c r="AC679"/>
    </row>
    <row r="680" spans="21:29">
      <c r="U680"/>
      <c r="AC680"/>
    </row>
    <row r="681" spans="21:29">
      <c r="U681"/>
      <c r="AC681"/>
    </row>
    <row r="682" spans="21:29">
      <c r="U682"/>
      <c r="AC682"/>
    </row>
    <row r="683" spans="21:29">
      <c r="U683"/>
      <c r="AC683"/>
    </row>
    <row r="684" spans="21:29">
      <c r="U684"/>
      <c r="AC684"/>
    </row>
    <row r="685" spans="21:29">
      <c r="U685"/>
      <c r="AC685"/>
    </row>
    <row r="686" spans="21:29">
      <c r="U686"/>
      <c r="AC686"/>
    </row>
    <row r="687" spans="21:29">
      <c r="U687"/>
      <c r="AC687"/>
    </row>
    <row r="688" spans="21:29">
      <c r="U688"/>
      <c r="AC688"/>
    </row>
    <row r="689" spans="21:29">
      <c r="U689"/>
      <c r="AC689"/>
    </row>
    <row r="690" spans="21:29">
      <c r="U690"/>
      <c r="AC690"/>
    </row>
    <row r="691" spans="21:29">
      <c r="U691"/>
      <c r="AC691"/>
    </row>
    <row r="692" spans="21:29">
      <c r="U692"/>
      <c r="AC692"/>
    </row>
    <row r="693" spans="21:29">
      <c r="U693"/>
      <c r="AC693"/>
    </row>
    <row r="694" spans="21:29">
      <c r="U694"/>
      <c r="AC694"/>
    </row>
    <row r="695" spans="21:29">
      <c r="U695"/>
      <c r="AC695"/>
    </row>
    <row r="696" spans="21:29">
      <c r="U696"/>
      <c r="AC696"/>
    </row>
    <row r="697" spans="21:29">
      <c r="U697"/>
      <c r="AC697"/>
    </row>
    <row r="698" spans="21:29">
      <c r="U698"/>
      <c r="AC698"/>
    </row>
    <row r="699" spans="21:29">
      <c r="U699"/>
      <c r="AC699"/>
    </row>
    <row r="700" spans="21:29">
      <c r="U700"/>
      <c r="AC700"/>
    </row>
    <row r="701" spans="21:29">
      <c r="U701"/>
      <c r="AC701"/>
    </row>
    <row r="702" spans="21:29">
      <c r="U702"/>
      <c r="AC702"/>
    </row>
    <row r="703" spans="21:29">
      <c r="U703"/>
      <c r="AC703"/>
    </row>
    <row r="704" spans="21:29">
      <c r="U704"/>
      <c r="AC704"/>
    </row>
    <row r="705" spans="21:29">
      <c r="U705"/>
      <c r="AC705"/>
    </row>
    <row r="706" spans="21:29">
      <c r="U706"/>
      <c r="AC706"/>
    </row>
    <row r="707" spans="21:29">
      <c r="U707"/>
      <c r="AC707"/>
    </row>
    <row r="708" spans="21:29">
      <c r="U708"/>
      <c r="AC708"/>
    </row>
    <row r="709" spans="21:29">
      <c r="U709"/>
      <c r="AC709"/>
    </row>
    <row r="710" spans="21:29">
      <c r="U710"/>
      <c r="AC710"/>
    </row>
    <row r="711" spans="21:29">
      <c r="U711"/>
      <c r="AC711"/>
    </row>
    <row r="712" spans="21:29">
      <c r="U712"/>
      <c r="AC712"/>
    </row>
    <row r="713" spans="21:29">
      <c r="U713"/>
      <c r="AC713"/>
    </row>
    <row r="714" spans="21:29">
      <c r="U714"/>
      <c r="AC714"/>
    </row>
    <row r="715" spans="21:29">
      <c r="U715"/>
      <c r="AC715"/>
    </row>
    <row r="716" spans="21:29">
      <c r="U716"/>
      <c r="AC716"/>
    </row>
    <row r="717" spans="21:29">
      <c r="U717"/>
      <c r="AC717"/>
    </row>
    <row r="718" spans="21:29">
      <c r="U718"/>
      <c r="AC718"/>
    </row>
    <row r="719" spans="21:29">
      <c r="U719"/>
      <c r="AC719"/>
    </row>
    <row r="720" spans="21:29">
      <c r="U720"/>
      <c r="AC720"/>
    </row>
    <row r="721" spans="21:29">
      <c r="U721"/>
      <c r="AC721"/>
    </row>
    <row r="722" spans="21:29">
      <c r="U722"/>
      <c r="AC722"/>
    </row>
    <row r="723" spans="21:29">
      <c r="U723"/>
      <c r="AC723"/>
    </row>
    <row r="724" spans="21:29">
      <c r="U724"/>
      <c r="AC724"/>
    </row>
    <row r="725" spans="21:29">
      <c r="U725"/>
      <c r="AC725"/>
    </row>
    <row r="726" spans="21:29">
      <c r="U726"/>
      <c r="AC726"/>
    </row>
    <row r="727" spans="21:29">
      <c r="U727"/>
      <c r="AC727"/>
    </row>
    <row r="728" spans="21:29">
      <c r="U728"/>
      <c r="AC728"/>
    </row>
    <row r="729" spans="21:29">
      <c r="U729"/>
      <c r="AC729"/>
    </row>
    <row r="730" spans="21:29">
      <c r="U730"/>
      <c r="AC730"/>
    </row>
    <row r="731" spans="21:29">
      <c r="U731"/>
      <c r="AC731"/>
    </row>
    <row r="732" spans="21:29">
      <c r="U732"/>
      <c r="AC732"/>
    </row>
    <row r="733" spans="21:29">
      <c r="U733"/>
      <c r="AC733"/>
    </row>
    <row r="734" spans="21:29">
      <c r="U734"/>
      <c r="AC734"/>
    </row>
    <row r="735" spans="21:29">
      <c r="U735"/>
      <c r="AC735"/>
    </row>
    <row r="736" spans="21:29">
      <c r="U736"/>
      <c r="AC736"/>
    </row>
    <row r="737" spans="21:29">
      <c r="U737"/>
      <c r="AC737"/>
    </row>
  </sheetData>
  <dataConsolidate/>
  <mergeCells count="167">
    <mergeCell ref="A12:G12"/>
    <mergeCell ref="H46:J46"/>
    <mergeCell ref="E35:G35"/>
    <mergeCell ref="E36:G36"/>
    <mergeCell ref="C35:D36"/>
    <mergeCell ref="C27:G27"/>
    <mergeCell ref="A28:G28"/>
    <mergeCell ref="E33:F33"/>
    <mergeCell ref="E34:F34"/>
    <mergeCell ref="C33:C34"/>
    <mergeCell ref="D33:D34"/>
    <mergeCell ref="D31:F31"/>
    <mergeCell ref="D32:F32"/>
    <mergeCell ref="A30:B30"/>
    <mergeCell ref="D30:F30"/>
    <mergeCell ref="G45:G46"/>
    <mergeCell ref="H33:O33"/>
    <mergeCell ref="H41:I41"/>
    <mergeCell ref="H28:O28"/>
    <mergeCell ref="C1:F1"/>
    <mergeCell ref="C4:F4"/>
    <mergeCell ref="C5:F5"/>
    <mergeCell ref="C6:F6"/>
    <mergeCell ref="C8:F8"/>
    <mergeCell ref="C23:G23"/>
    <mergeCell ref="B16:C16"/>
    <mergeCell ref="C11:F11"/>
    <mergeCell ref="A13:G13"/>
    <mergeCell ref="F14:G14"/>
    <mergeCell ref="F15:G15"/>
    <mergeCell ref="B14:C14"/>
    <mergeCell ref="B15:C15"/>
    <mergeCell ref="C9:F9"/>
    <mergeCell ref="C10:F10"/>
    <mergeCell ref="D14:E14"/>
    <mergeCell ref="D15:E15"/>
    <mergeCell ref="D16:E16"/>
    <mergeCell ref="F16:G16"/>
    <mergeCell ref="A17:C17"/>
    <mergeCell ref="D17:G17"/>
    <mergeCell ref="C3:F3"/>
    <mergeCell ref="A47:G47"/>
    <mergeCell ref="B22:G22"/>
    <mergeCell ref="A38:G38"/>
    <mergeCell ref="A39:G39"/>
    <mergeCell ref="I9:O9"/>
    <mergeCell ref="I11:J11"/>
    <mergeCell ref="I12:J12"/>
    <mergeCell ref="A40:G40"/>
    <mergeCell ref="A41:B41"/>
    <mergeCell ref="H22:O22"/>
    <mergeCell ref="D41:E41"/>
    <mergeCell ref="A42:B42"/>
    <mergeCell ref="D42:E42"/>
    <mergeCell ref="C45:D45"/>
    <mergeCell ref="C46:D46"/>
    <mergeCell ref="E45:F45"/>
    <mergeCell ref="E46:F46"/>
    <mergeCell ref="B18:C18"/>
    <mergeCell ref="E18:G18"/>
    <mergeCell ref="B19:C19"/>
    <mergeCell ref="H42:J42"/>
    <mergeCell ref="H43:J43"/>
    <mergeCell ref="H44:J44"/>
    <mergeCell ref="H45:J45"/>
    <mergeCell ref="I13:O13"/>
    <mergeCell ref="H15:J15"/>
    <mergeCell ref="N15:O15"/>
    <mergeCell ref="K15:M15"/>
    <mergeCell ref="H14:O14"/>
    <mergeCell ref="I6:J6"/>
    <mergeCell ref="L3:M3"/>
    <mergeCell ref="L5:M5"/>
    <mergeCell ref="L6:M6"/>
    <mergeCell ref="P41:Q41"/>
    <mergeCell ref="P35:R35"/>
    <mergeCell ref="P36:R36"/>
    <mergeCell ref="P37:R37"/>
    <mergeCell ref="P38:R38"/>
    <mergeCell ref="P39:R39"/>
    <mergeCell ref="H47:J47"/>
    <mergeCell ref="P1:Q1"/>
    <mergeCell ref="P2:R2"/>
    <mergeCell ref="P3:R3"/>
    <mergeCell ref="P4:R4"/>
    <mergeCell ref="P5:R5"/>
    <mergeCell ref="P6:R6"/>
    <mergeCell ref="P9:Q9"/>
    <mergeCell ref="P7:R7"/>
    <mergeCell ref="P10:R10"/>
    <mergeCell ref="P11:R11"/>
    <mergeCell ref="P12:R12"/>
    <mergeCell ref="P13:R13"/>
    <mergeCell ref="P17:Q17"/>
    <mergeCell ref="P14:R14"/>
    <mergeCell ref="P15:R15"/>
    <mergeCell ref="P18:R18"/>
    <mergeCell ref="P19:R19"/>
    <mergeCell ref="P42:R42"/>
    <mergeCell ref="P43:R43"/>
    <mergeCell ref="P44:R44"/>
    <mergeCell ref="P45:R45"/>
    <mergeCell ref="P46:R46"/>
    <mergeCell ref="P47:R47"/>
    <mergeCell ref="X1:Y1"/>
    <mergeCell ref="X2:Z2"/>
    <mergeCell ref="X3:Z3"/>
    <mergeCell ref="X4:Z4"/>
    <mergeCell ref="X5:Z5"/>
    <mergeCell ref="X6:Z6"/>
    <mergeCell ref="X9:Y9"/>
    <mergeCell ref="X7:Z7"/>
    <mergeCell ref="X10:Z10"/>
    <mergeCell ref="X11:Z11"/>
    <mergeCell ref="X12:Z12"/>
    <mergeCell ref="X13:Z13"/>
    <mergeCell ref="X17:Y17"/>
    <mergeCell ref="X14:Z14"/>
    <mergeCell ref="X15:Z15"/>
    <mergeCell ref="X18:Z18"/>
    <mergeCell ref="I1:J1"/>
    <mergeCell ref="L1:M1"/>
    <mergeCell ref="O2:O7"/>
    <mergeCell ref="I4:J4"/>
    <mergeCell ref="L4:M4"/>
    <mergeCell ref="X21:Z21"/>
    <mergeCell ref="X22:Z22"/>
    <mergeCell ref="X23:Z23"/>
    <mergeCell ref="X19:Z19"/>
    <mergeCell ref="X20:Z20"/>
    <mergeCell ref="P21:R21"/>
    <mergeCell ref="P22:R22"/>
    <mergeCell ref="P23:R23"/>
    <mergeCell ref="H20:O20"/>
    <mergeCell ref="H21:O21"/>
    <mergeCell ref="H23:O23"/>
    <mergeCell ref="H25:O25"/>
    <mergeCell ref="I2:J2"/>
    <mergeCell ref="H3:H6"/>
    <mergeCell ref="I7:M7"/>
    <mergeCell ref="L2:M2"/>
    <mergeCell ref="I3:J3"/>
    <mergeCell ref="I5:J5"/>
    <mergeCell ref="P33:Q33"/>
    <mergeCell ref="P28:R28"/>
    <mergeCell ref="P29:R29"/>
    <mergeCell ref="P30:R30"/>
    <mergeCell ref="P31:R31"/>
    <mergeCell ref="P34:R34"/>
    <mergeCell ref="P20:R20"/>
    <mergeCell ref="P25:Q25"/>
    <mergeCell ref="B7:G7"/>
    <mergeCell ref="P26:R26"/>
    <mergeCell ref="H27:O27"/>
    <mergeCell ref="H26:O26"/>
    <mergeCell ref="P27:R27"/>
    <mergeCell ref="E19:G19"/>
    <mergeCell ref="B20:G20"/>
    <mergeCell ref="J10:O10"/>
    <mergeCell ref="C26:G26"/>
    <mergeCell ref="E24:F24"/>
    <mergeCell ref="E25:F25"/>
    <mergeCell ref="H16:O16"/>
    <mergeCell ref="H17:O17"/>
    <mergeCell ref="H18:O18"/>
    <mergeCell ref="K11:O11"/>
    <mergeCell ref="K12:O12"/>
  </mergeCells>
  <pageMargins left="0.7" right="0.7" top="1.3149999999999999" bottom="0.75" header="0.3" footer="0.3"/>
  <pageSetup paperSize="9" scale="95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1000000}">
          <x14:formula1>
            <xm:f>Base!$B$45:$B$51</xm:f>
          </x14:formula1>
          <xm:sqref>C23:G23</xm:sqref>
        </x14:dataValidation>
        <x14:dataValidation type="list" allowBlank="1" showInputMessage="1" showErrorMessage="1" xr:uid="{00000000-0002-0000-0000-000003000000}">
          <x14:formula1>
            <xm:f>Base!$B$61:$B$66</xm:f>
          </x14:formula1>
          <xm:sqref>D31</xm:sqref>
        </x14:dataValidation>
        <x14:dataValidation type="list" allowBlank="1" showInputMessage="1" showErrorMessage="1" xr:uid="{00000000-0002-0000-0000-000004000000}">
          <x14:formula1>
            <xm:f>Base!$B$68:$B$72</xm:f>
          </x14:formula1>
          <xm:sqref>D32:F32</xm:sqref>
        </x14:dataValidation>
        <x14:dataValidation type="list" allowBlank="1" showInputMessage="1" showErrorMessage="1" xr:uid="{00000000-0002-0000-0000-000005000000}">
          <x14:formula1>
            <xm:f>Base!$B$73:$B$80</xm:f>
          </x14:formula1>
          <xm:sqref>J41 Z17 R1 Z9 R17 Z1 R33 R25 R9 R41</xm:sqref>
        </x14:dataValidation>
        <x14:dataValidation type="list" allowBlank="1" showInputMessage="1" xr:uid="{00000000-0002-0000-0000-000008000000}">
          <x14:formula1>
            <xm:f>Base!$B$83:$B$91</xm:f>
          </x14:formula1>
          <xm:sqref>C1:F1</xm:sqref>
        </x14:dataValidation>
        <x14:dataValidation type="list" allowBlank="1" showInputMessage="1" xr:uid="{00000000-0002-0000-0000-00000B000000}">
          <x14:formula1>
            <xm:f>Base!$B$16:$B$26</xm:f>
          </x14:formula1>
          <xm:sqref>B16:C16</xm:sqref>
        </x14:dataValidation>
        <x14:dataValidation type="list" allowBlank="1" showInputMessage="1" showErrorMessage="1" xr:uid="{00000000-0002-0000-0000-00000E000000}">
          <x14:formula1>
            <xm:f>Base!$B$2:$B$8</xm:f>
          </x14:formula1>
          <xm:sqref>B7</xm:sqref>
        </x14:dataValidation>
        <x14:dataValidation type="list" allowBlank="1" showInputMessage="1" xr:uid="{61A3AC60-E1CC-4502-B227-19D3AA4A627C}">
          <x14:formula1>
            <xm:f>Base!$B$54:$B$58</xm:f>
          </x14:formula1>
          <xm:sqref>D30:F30</xm:sqref>
        </x14:dataValidation>
        <x14:dataValidation type="list" allowBlank="1" showInputMessage="1" xr:uid="{DA4A3FC1-ABC7-4BA2-8537-83D97E765694}">
          <x14:formula1>
            <xm:f>Base!$C$73:$C$79</xm:f>
          </x14:formula1>
          <xm:sqref>L41 T33 AB1 AB17 T17 AB9 T1 T9 T25 T41</xm:sqref>
        </x14:dataValidation>
        <x14:dataValidation type="list" allowBlank="1" showInputMessage="1" xr:uid="{C7CD02BC-D6EB-4D1E-A607-1EC2A2CED64E}">
          <x14:formula1>
            <xm:f>Base!$D$73:$D$79</xm:f>
          </x14:formula1>
          <xm:sqref>N41 V33 AD1 AD17 V17 AD9 V1 V9 V25 V41</xm:sqref>
        </x14:dataValidation>
        <x14:dataValidation type="list" allowBlank="1" showInputMessage="1" xr:uid="{51AE11C8-EBFF-498D-9F70-1FDF80AF299E}">
          <x14:formula1>
            <xm:f>Base!$N$2:$N$100</xm:f>
          </x14:formula1>
          <xm:sqref>B14:C14</xm:sqref>
        </x14:dataValidation>
        <x14:dataValidation type="list" allowBlank="1" showInputMessage="1" xr:uid="{A3B405D0-4515-47DF-9CF0-CF4605C19070}">
          <x14:formula1>
            <xm:f>Base!$P$2:$P$91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zoomScale="145" zoomScaleNormal="145" workbookViewId="0">
      <selection activeCell="D14" sqref="D14:G14"/>
    </sheetView>
  </sheetViews>
  <sheetFormatPr baseColWidth="10" defaultRowHeight="15"/>
  <cols>
    <col min="5" max="5" width="11.42578125" style="118" customWidth="1"/>
    <col min="6" max="7" width="11.42578125" customWidth="1"/>
    <col min="8" max="8" width="8.42578125" customWidth="1"/>
    <col min="9" max="9" width="10.28515625" customWidth="1"/>
    <col min="12" max="12" width="9.42578125" bestFit="1" customWidth="1"/>
    <col min="13" max="13" width="10" customWidth="1"/>
    <col min="16" max="16" width="10.42578125" customWidth="1"/>
    <col min="17" max="17" width="9.7109375" customWidth="1"/>
    <col min="19" max="19" width="10.5703125" customWidth="1"/>
    <col min="20" max="20" width="10.140625" customWidth="1"/>
    <col min="21" max="21" width="10.42578125" bestFit="1" customWidth="1"/>
    <col min="23" max="23" width="10.28515625" customWidth="1"/>
    <col min="25" max="25" width="14.28515625" customWidth="1"/>
    <col min="26" max="26" width="9.7109375" customWidth="1"/>
    <col min="27" max="27" width="12.7109375" customWidth="1"/>
    <col min="28" max="28" width="10.42578125" customWidth="1"/>
    <col min="29" max="29" width="9.7109375" customWidth="1"/>
    <col min="30" max="30" width="13.28515625" customWidth="1"/>
    <col min="31" max="31" width="6.140625" customWidth="1"/>
  </cols>
  <sheetData>
    <row r="1" spans="1:22" ht="15" customHeight="1">
      <c r="A1" s="284" t="str">
        <f>'RVA CLIENT'!B22</f>
        <v xml:space="preserve">Nombre del Hotel </v>
      </c>
      <c r="B1" s="284"/>
      <c r="C1" s="284"/>
      <c r="D1" s="284"/>
      <c r="E1" s="284"/>
      <c r="F1" s="284"/>
      <c r="G1" s="91" t="s">
        <v>87</v>
      </c>
      <c r="H1" s="255" t="s">
        <v>145</v>
      </c>
      <c r="I1" s="256"/>
      <c r="J1" s="50" t="str">
        <f>'RVA CLIENT'!R9</f>
        <v>Doble</v>
      </c>
      <c r="K1" s="50" t="str">
        <f>'RVA CLIENT'!S9</f>
        <v>+</v>
      </c>
      <c r="L1" s="50">
        <f>'RVA CLIENT'!T9</f>
        <v>0</v>
      </c>
      <c r="M1" s="50" t="str">
        <f>'RVA CLIENT'!U9</f>
        <v>+</v>
      </c>
      <c r="N1" s="50">
        <f>'RVA CLIENT'!V9</f>
        <v>0</v>
      </c>
      <c r="P1" s="255" t="s">
        <v>181</v>
      </c>
      <c r="Q1" s="256"/>
      <c r="R1" s="50" t="str">
        <f>'RVA CLIENT'!Z9</f>
        <v>Doble</v>
      </c>
      <c r="S1" s="50" t="str">
        <f>'RVA CLIENT'!AA9</f>
        <v>+</v>
      </c>
      <c r="T1" s="50">
        <f>'RVA CLIENT'!AB9</f>
        <v>0</v>
      </c>
      <c r="U1" s="50" t="str">
        <f>'RVA CLIENT'!AC9</f>
        <v>+</v>
      </c>
      <c r="V1" s="50">
        <f>'RVA CLIENT'!AD9</f>
        <v>0</v>
      </c>
    </row>
    <row r="2" spans="1:22" ht="15" customHeight="1">
      <c r="A2" s="293" t="str">
        <f>'RVA CLIENT'!C23</f>
        <v>Estandár</v>
      </c>
      <c r="B2" s="293"/>
      <c r="C2" s="100" t="str">
        <f>'RVA CLIENT'!C2</f>
        <v>IDA</v>
      </c>
      <c r="D2" s="287">
        <f>'RVA CLIENT'!D2</f>
        <v>44562</v>
      </c>
      <c r="E2" s="287"/>
      <c r="F2" s="287"/>
      <c r="G2" s="274">
        <f>'RVA CLIENT'!D24</f>
        <v>364</v>
      </c>
      <c r="H2" s="253" t="s">
        <v>289</v>
      </c>
      <c r="I2" s="253"/>
      <c r="J2" s="113" t="s">
        <v>290</v>
      </c>
      <c r="K2" s="113" t="s">
        <v>89</v>
      </c>
      <c r="L2" s="120" t="s">
        <v>291</v>
      </c>
      <c r="M2" s="113" t="s">
        <v>292</v>
      </c>
      <c r="N2" s="113" t="s">
        <v>293</v>
      </c>
      <c r="P2" s="253" t="s">
        <v>289</v>
      </c>
      <c r="Q2" s="253"/>
      <c r="R2" s="113" t="s">
        <v>290</v>
      </c>
      <c r="S2" s="113" t="s">
        <v>89</v>
      </c>
      <c r="T2" s="120" t="s">
        <v>291</v>
      </c>
      <c r="U2" s="113" t="s">
        <v>292</v>
      </c>
      <c r="V2" s="113" t="s">
        <v>293</v>
      </c>
    </row>
    <row r="3" spans="1:22">
      <c r="A3" s="8"/>
      <c r="B3" s="8"/>
      <c r="C3" s="123" t="str">
        <f>'RVA CLIENT'!E2</f>
        <v>REGRESO</v>
      </c>
      <c r="D3" s="288">
        <f>'RVA CLIENT'!F2</f>
        <v>44926</v>
      </c>
      <c r="E3" s="288"/>
      <c r="F3" s="288"/>
      <c r="G3" s="274"/>
      <c r="H3" s="254" t="str">
        <f>'RVA CLIENT'!P11</f>
        <v xml:space="preserve"> </v>
      </c>
      <c r="I3" s="254"/>
      <c r="J3" s="114" t="str">
        <f>'RVA CLIENT'!S11</f>
        <v xml:space="preserve"> </v>
      </c>
      <c r="K3" s="121" t="str">
        <f>'RVA CLIENT'!T11</f>
        <v xml:space="preserve"> </v>
      </c>
      <c r="L3" s="114" t="str">
        <f>'RVA CLIENT'!U11</f>
        <v xml:space="preserve"> </v>
      </c>
      <c r="M3" s="121" t="str">
        <f>'RVA CLIENT'!V11</f>
        <v xml:space="preserve"> </v>
      </c>
      <c r="N3" s="121" t="str">
        <f>'RVA CLIENT'!W11</f>
        <v xml:space="preserve"> </v>
      </c>
      <c r="P3" s="254" t="str">
        <f>'RVA CLIENT'!X11</f>
        <v xml:space="preserve"> </v>
      </c>
      <c r="Q3" s="254"/>
      <c r="R3" s="114" t="str">
        <f>'RVA CLIENT'!AA11</f>
        <v xml:space="preserve"> </v>
      </c>
      <c r="S3" s="121" t="str">
        <f>'RVA CLIENT'!AB11</f>
        <v xml:space="preserve"> </v>
      </c>
      <c r="T3" s="114" t="str">
        <f>'RVA CLIENT'!AC11</f>
        <v xml:space="preserve"> </v>
      </c>
      <c r="U3" s="121" t="str">
        <f>'RVA CLIENT'!AD11</f>
        <v xml:space="preserve"> </v>
      </c>
      <c r="V3" s="121" t="str">
        <f>'RVA CLIENT'!AE11</f>
        <v xml:space="preserve"> </v>
      </c>
    </row>
    <row r="4" spans="1:22">
      <c r="A4" s="286" t="s">
        <v>295</v>
      </c>
      <c r="B4" s="286"/>
      <c r="C4" s="286"/>
      <c r="D4" s="286"/>
      <c r="E4" s="285">
        <f>'RVA CLIENT'!F15</f>
        <v>44532</v>
      </c>
      <c r="F4" s="285"/>
      <c r="G4" s="285"/>
      <c r="H4" s="254" t="str">
        <f>'RVA CLIENT'!P12</f>
        <v xml:space="preserve"> </v>
      </c>
      <c r="I4" s="254"/>
      <c r="J4" s="114" t="str">
        <f>'RVA CLIENT'!S12</f>
        <v xml:space="preserve"> </v>
      </c>
      <c r="K4" s="121" t="str">
        <f>'RVA CLIENT'!T12</f>
        <v xml:space="preserve"> </v>
      </c>
      <c r="L4" s="114" t="str">
        <f>'RVA CLIENT'!U12</f>
        <v xml:space="preserve"> </v>
      </c>
      <c r="M4" s="121" t="str">
        <f>'RVA CLIENT'!V12</f>
        <v xml:space="preserve"> </v>
      </c>
      <c r="N4" s="121" t="str">
        <f>'RVA CLIENT'!W12</f>
        <v xml:space="preserve"> </v>
      </c>
      <c r="P4" s="254" t="str">
        <f>'RVA CLIENT'!X12</f>
        <v xml:space="preserve"> </v>
      </c>
      <c r="Q4" s="254"/>
      <c r="R4" s="114" t="str">
        <f>'RVA CLIENT'!AA12</f>
        <v xml:space="preserve"> </v>
      </c>
      <c r="S4" s="121" t="str">
        <f>'RVA CLIENT'!AB12</f>
        <v xml:space="preserve"> </v>
      </c>
      <c r="T4" s="114" t="str">
        <f>'RVA CLIENT'!AC12</f>
        <v xml:space="preserve"> </v>
      </c>
      <c r="U4" s="121" t="str">
        <f>'RVA CLIENT'!AD12</f>
        <v xml:space="preserve"> </v>
      </c>
      <c r="V4" s="121" t="str">
        <f>'RVA CLIENT'!AE12</f>
        <v xml:space="preserve"> </v>
      </c>
    </row>
    <row r="5" spans="1:22">
      <c r="A5" s="292" t="str">
        <f>'RVA CLIENT'!C4</f>
        <v>Tiquetes aéreos ida y regreso</v>
      </c>
      <c r="B5" s="292"/>
      <c r="C5" s="292"/>
      <c r="D5" s="292"/>
      <c r="E5" s="292"/>
      <c r="F5" s="292"/>
      <c r="G5" s="292"/>
      <c r="H5" s="254" t="str">
        <f>'RVA CLIENT'!P13</f>
        <v xml:space="preserve">  </v>
      </c>
      <c r="I5" s="254"/>
      <c r="J5" s="114" t="str">
        <f>'RVA CLIENT'!S13</f>
        <v xml:space="preserve"> </v>
      </c>
      <c r="K5" s="121" t="str">
        <f>'RVA CLIENT'!T13</f>
        <v xml:space="preserve">  </v>
      </c>
      <c r="L5" s="114" t="str">
        <f>'RVA CLIENT'!U13</f>
        <v xml:space="preserve"> </v>
      </c>
      <c r="M5" s="121" t="str">
        <f>'RVA CLIENT'!V13</f>
        <v xml:space="preserve"> </v>
      </c>
      <c r="N5" s="121" t="str">
        <f>'RVA CLIENT'!W13</f>
        <v xml:space="preserve">  </v>
      </c>
      <c r="P5" s="254" t="str">
        <f>'RVA CLIENT'!X13</f>
        <v xml:space="preserve">  </v>
      </c>
      <c r="Q5" s="254"/>
      <c r="R5" s="114" t="str">
        <f>'RVA CLIENT'!AA13</f>
        <v xml:space="preserve"> </v>
      </c>
      <c r="S5" s="121" t="str">
        <f>'RVA CLIENT'!AB13</f>
        <v xml:space="preserve"> </v>
      </c>
      <c r="T5" s="114" t="str">
        <f>'RVA CLIENT'!AC13</f>
        <v xml:space="preserve"> </v>
      </c>
      <c r="U5" s="121" t="str">
        <f>'RVA CLIENT'!AD13</f>
        <v xml:space="preserve">  </v>
      </c>
      <c r="V5" s="121" t="str">
        <f>'RVA CLIENT'!AE13</f>
        <v xml:space="preserve">  </v>
      </c>
    </row>
    <row r="6" spans="1:22" ht="15.75">
      <c r="A6" s="273" t="str">
        <f>'RVA CLIENT'!C5</f>
        <v>Traslados aeropuerto hotel aeropuerto en Republica</v>
      </c>
      <c r="B6" s="273"/>
      <c r="C6" s="273"/>
      <c r="D6" s="273"/>
      <c r="E6" s="294">
        <f>'RVA CLIENT'!B16</f>
        <v>0</v>
      </c>
      <c r="F6" s="294"/>
      <c r="G6" s="294"/>
      <c r="H6" s="254" t="str">
        <f>'RVA CLIENT'!P14</f>
        <v xml:space="preserve"> </v>
      </c>
      <c r="I6" s="254"/>
      <c r="J6" s="114" t="str">
        <f>'RVA CLIENT'!S14</f>
        <v xml:space="preserve"> </v>
      </c>
      <c r="K6" s="121" t="str">
        <f>'RVA CLIENT'!T14</f>
        <v xml:space="preserve"> </v>
      </c>
      <c r="L6" s="114" t="str">
        <f>'RVA CLIENT'!U14</f>
        <v xml:space="preserve"> </v>
      </c>
      <c r="M6" s="121" t="str">
        <f>'RVA CLIENT'!V14</f>
        <v xml:space="preserve"> </v>
      </c>
      <c r="N6" s="121" t="str">
        <f>'RVA CLIENT'!W14</f>
        <v xml:space="preserve"> </v>
      </c>
      <c r="P6" s="254" t="str">
        <f>'RVA CLIENT'!X14</f>
        <v xml:space="preserve"> </v>
      </c>
      <c r="Q6" s="254"/>
      <c r="R6" s="114" t="str">
        <f>'RVA CLIENT'!AA14</f>
        <v xml:space="preserve"> </v>
      </c>
      <c r="S6" s="121" t="str">
        <f>'RVA CLIENT'!AB14</f>
        <v xml:space="preserve"> </v>
      </c>
      <c r="T6" s="114" t="str">
        <f>'RVA CLIENT'!AC14</f>
        <v xml:space="preserve"> </v>
      </c>
      <c r="U6" s="121" t="str">
        <f>'RVA CLIENT'!AD14</f>
        <v xml:space="preserve"> </v>
      </c>
      <c r="V6" s="121" t="str">
        <f>'RVA CLIENT'!AE14</f>
        <v xml:space="preserve"> </v>
      </c>
    </row>
    <row r="7" spans="1:22">
      <c r="A7" s="273" t="str">
        <f>'RVA CLIENT'!B7</f>
        <v>(Full) Desayunos, almuerzos, cenas, refrigerio, licores y refrescos</v>
      </c>
      <c r="B7" s="273"/>
      <c r="C7" s="273"/>
      <c r="D7" s="273"/>
      <c r="E7" s="116" t="s">
        <v>10</v>
      </c>
      <c r="F7" s="270">
        <f>'RVA CLIENT'!B14</f>
        <v>0</v>
      </c>
      <c r="G7" s="270"/>
      <c r="H7" s="254" t="str">
        <f>'RVA CLIENT'!P15</f>
        <v xml:space="preserve"> </v>
      </c>
      <c r="I7" s="254"/>
      <c r="J7" s="114" t="str">
        <f>'RVA CLIENT'!S15</f>
        <v xml:space="preserve"> </v>
      </c>
      <c r="K7" s="121" t="str">
        <f>'RVA CLIENT'!T15</f>
        <v xml:space="preserve"> </v>
      </c>
      <c r="L7" s="114" t="str">
        <f>'RVA CLIENT'!U15</f>
        <v xml:space="preserve"> </v>
      </c>
      <c r="M7" s="121" t="str">
        <f>'RVA CLIENT'!V15</f>
        <v xml:space="preserve">  </v>
      </c>
      <c r="N7" s="121" t="str">
        <f>'RVA CLIENT'!W15</f>
        <v xml:space="preserve"> </v>
      </c>
      <c r="P7" s="254" t="str">
        <f>'RVA CLIENT'!X15</f>
        <v xml:space="preserve"> </v>
      </c>
      <c r="Q7" s="254"/>
      <c r="R7" s="114" t="str">
        <f>'RVA CLIENT'!AA15</f>
        <v xml:space="preserve"> </v>
      </c>
      <c r="S7" s="121" t="str">
        <f>'RVA CLIENT'!AB15</f>
        <v xml:space="preserve"> </v>
      </c>
      <c r="T7" s="114" t="str">
        <f>'RVA CLIENT'!AC15</f>
        <v xml:space="preserve"> </v>
      </c>
      <c r="U7" s="121" t="str">
        <f>'RVA CLIENT'!AD15</f>
        <v xml:space="preserve"> </v>
      </c>
      <c r="V7" s="121" t="str">
        <f>'RVA CLIENT'!AE15</f>
        <v xml:space="preserve"> </v>
      </c>
    </row>
    <row r="8" spans="1:22">
      <c r="A8" s="273" t="str">
        <f>'RVA CLIENT'!C8</f>
        <v>Tarjeta de asistencia médica</v>
      </c>
      <c r="B8" s="273"/>
      <c r="C8" s="273"/>
      <c r="D8" s="273"/>
      <c r="E8" s="116" t="s">
        <v>11</v>
      </c>
      <c r="F8" s="270">
        <f>'RVA CLIENT'!B15</f>
        <v>0</v>
      </c>
      <c r="G8" s="270"/>
      <c r="H8" s="2"/>
      <c r="I8" s="2"/>
      <c r="J8" s="2"/>
      <c r="K8" s="2"/>
      <c r="L8" s="2"/>
      <c r="M8" s="2"/>
      <c r="N8" s="2"/>
      <c r="P8" s="2"/>
      <c r="Q8" s="2"/>
      <c r="R8" s="2"/>
      <c r="S8" s="2"/>
      <c r="T8" s="2"/>
      <c r="U8" s="2"/>
      <c r="V8" s="2"/>
    </row>
    <row r="9" spans="1:22">
      <c r="A9" s="273" t="str">
        <f>'RVA CLIENT'!C9</f>
        <v>t1</v>
      </c>
      <c r="B9" s="273"/>
      <c r="C9" s="273"/>
      <c r="D9" s="273"/>
      <c r="E9" s="117" t="s">
        <v>111</v>
      </c>
      <c r="F9" s="269">
        <f ca="1">TODAY()</f>
        <v>44573</v>
      </c>
      <c r="G9" s="269"/>
      <c r="H9" s="255" t="s">
        <v>146</v>
      </c>
      <c r="I9" s="256"/>
      <c r="J9" s="50" t="str">
        <f>'RVA CLIENT'!R17</f>
        <v>Doble</v>
      </c>
      <c r="K9" s="50" t="str">
        <f>'RVA CLIENT'!S17</f>
        <v>+</v>
      </c>
      <c r="L9" s="50">
        <f>'RVA CLIENT'!T17</f>
        <v>0</v>
      </c>
      <c r="M9" s="50" t="str">
        <f>'RVA CLIENT'!U17</f>
        <v>+</v>
      </c>
      <c r="N9" s="50">
        <f>'RVA CLIENT'!V17</f>
        <v>0</v>
      </c>
      <c r="P9" s="255" t="s">
        <v>182</v>
      </c>
      <c r="Q9" s="256"/>
      <c r="R9" s="50" t="str">
        <f>'RVA CLIENT'!Z17</f>
        <v>Doble</v>
      </c>
      <c r="S9" s="50" t="str">
        <f>'RVA CLIENT'!AA17</f>
        <v>+</v>
      </c>
      <c r="T9" s="50">
        <f>'RVA CLIENT'!AB17</f>
        <v>0</v>
      </c>
      <c r="U9" s="50" t="str">
        <f>'RVA CLIENT'!AC17</f>
        <v>+</v>
      </c>
      <c r="V9" s="50">
        <f>'RVA CLIENT'!AD17</f>
        <v>0</v>
      </c>
    </row>
    <row r="10" spans="1:22">
      <c r="A10" s="273" t="str">
        <f>'RVA CLIENT'!C10</f>
        <v>t2</v>
      </c>
      <c r="B10" s="273"/>
      <c r="C10" s="273"/>
      <c r="D10" s="273"/>
      <c r="E10" s="115"/>
      <c r="F10" s="13"/>
      <c r="G10" s="13"/>
      <c r="H10" s="253" t="s">
        <v>289</v>
      </c>
      <c r="I10" s="253"/>
      <c r="J10" s="113" t="s">
        <v>290</v>
      </c>
      <c r="K10" s="113" t="s">
        <v>89</v>
      </c>
      <c r="L10" s="120" t="s">
        <v>291</v>
      </c>
      <c r="M10" s="113" t="s">
        <v>292</v>
      </c>
      <c r="N10" s="113" t="s">
        <v>293</v>
      </c>
      <c r="P10" s="253" t="s">
        <v>289</v>
      </c>
      <c r="Q10" s="253"/>
      <c r="R10" s="113" t="s">
        <v>290</v>
      </c>
      <c r="S10" s="113" t="s">
        <v>89</v>
      </c>
      <c r="T10" s="120" t="s">
        <v>291</v>
      </c>
      <c r="U10" s="113" t="s">
        <v>292</v>
      </c>
      <c r="V10" s="113" t="s">
        <v>293</v>
      </c>
    </row>
    <row r="11" spans="1:22">
      <c r="A11" s="273" t="str">
        <f>'RVA CLIENT'!C11</f>
        <v>t3</v>
      </c>
      <c r="B11" s="273"/>
      <c r="C11" s="273"/>
      <c r="D11" s="273"/>
      <c r="E11" s="115"/>
      <c r="F11" s="13"/>
      <c r="G11" s="13"/>
      <c r="H11" s="254" t="str">
        <f>'RVA CLIENT'!P19</f>
        <v xml:space="preserve"> </v>
      </c>
      <c r="I11" s="254"/>
      <c r="J11" s="114" t="str">
        <f>'RVA CLIENT'!S19</f>
        <v xml:space="preserve"> </v>
      </c>
      <c r="K11" s="121" t="str">
        <f>'RVA CLIENT'!T19</f>
        <v xml:space="preserve"> </v>
      </c>
      <c r="L11" s="114" t="str">
        <f>'RVA CLIENT'!U19</f>
        <v xml:space="preserve"> </v>
      </c>
      <c r="M11" s="121" t="str">
        <f>'RVA CLIENT'!V19</f>
        <v xml:space="preserve"> </v>
      </c>
      <c r="N11" s="121" t="str">
        <f>'RVA CLIENT'!W19</f>
        <v xml:space="preserve"> </v>
      </c>
      <c r="P11" s="254" t="str">
        <f>'RVA CLIENT'!X19</f>
        <v xml:space="preserve"> </v>
      </c>
      <c r="Q11" s="254"/>
      <c r="R11" s="114" t="str">
        <f>'RVA CLIENT'!AA19</f>
        <v xml:space="preserve"> </v>
      </c>
      <c r="S11" s="121" t="str">
        <f>'RVA CLIENT'!AB19</f>
        <v xml:space="preserve"> </v>
      </c>
      <c r="T11" s="114" t="str">
        <f>'RVA CLIENT'!AC19</f>
        <v xml:space="preserve"> </v>
      </c>
      <c r="U11" s="121" t="str">
        <f>'RVA CLIENT'!AD19</f>
        <v xml:space="preserve"> </v>
      </c>
      <c r="V11" s="121" t="str">
        <f>'RVA CLIENT'!AE19</f>
        <v xml:space="preserve"> </v>
      </c>
    </row>
    <row r="12" spans="1:22">
      <c r="A12" s="275" t="str">
        <f>'RVA CLIENT'!A12</f>
        <v>No incluye: 10 usd de impuesto turistico en destino</v>
      </c>
      <c r="B12" s="275"/>
      <c r="C12" s="275"/>
      <c r="D12" s="275"/>
      <c r="E12" s="275"/>
      <c r="F12" s="275"/>
      <c r="G12" s="276"/>
      <c r="H12" s="254" t="str">
        <f>'RVA CLIENT'!P20</f>
        <v xml:space="preserve"> </v>
      </c>
      <c r="I12" s="254"/>
      <c r="J12" s="114" t="str">
        <f>'RVA CLIENT'!S20</f>
        <v xml:space="preserve">  </v>
      </c>
      <c r="K12" s="121" t="str">
        <f>'RVA CLIENT'!T20</f>
        <v xml:space="preserve">  </v>
      </c>
      <c r="L12" s="114" t="str">
        <f>'RVA CLIENT'!U20</f>
        <v xml:space="preserve"> </v>
      </c>
      <c r="M12" s="121" t="str">
        <f>'RVA CLIENT'!V20</f>
        <v xml:space="preserve"> </v>
      </c>
      <c r="N12" s="121" t="str">
        <f>'RVA CLIENT'!W20</f>
        <v xml:space="preserve"> </v>
      </c>
      <c r="P12" s="254" t="str">
        <f>'RVA CLIENT'!X20</f>
        <v xml:space="preserve"> </v>
      </c>
      <c r="Q12" s="254"/>
      <c r="R12" s="114" t="str">
        <f>'RVA CLIENT'!AA20</f>
        <v xml:space="preserve">  </v>
      </c>
      <c r="S12" s="121" t="str">
        <f>'RVA CLIENT'!AB20</f>
        <v xml:space="preserve"> </v>
      </c>
      <c r="T12" s="114" t="str">
        <f>'RVA CLIENT'!AC20</f>
        <v xml:space="preserve"> </v>
      </c>
      <c r="U12" s="121" t="str">
        <f>'RVA CLIENT'!AD20</f>
        <v xml:space="preserve">  </v>
      </c>
      <c r="V12" s="121" t="str">
        <f>'RVA CLIENT'!AE20</f>
        <v xml:space="preserve"> </v>
      </c>
    </row>
    <row r="13" spans="1:22">
      <c r="A13" s="13" t="str">
        <f>'RVA CLIENT'!D16</f>
        <v>Enviar servicios al número</v>
      </c>
      <c r="B13" s="13"/>
      <c r="C13" s="13" t="s">
        <v>249</v>
      </c>
      <c r="D13" s="274">
        <f>'RVA CLIENT'!F16</f>
        <v>0</v>
      </c>
      <c r="E13" s="274"/>
      <c r="F13" s="274"/>
      <c r="G13" s="274"/>
      <c r="H13" s="254" t="str">
        <f>'RVA CLIENT'!P21</f>
        <v xml:space="preserve"> </v>
      </c>
      <c r="I13" s="254"/>
      <c r="J13" s="114" t="str">
        <f>'RVA CLIENT'!S21</f>
        <v xml:space="preserve"> </v>
      </c>
      <c r="K13" s="121" t="str">
        <f>'RVA CLIENT'!T21</f>
        <v xml:space="preserve"> </v>
      </c>
      <c r="L13" s="114" t="str">
        <f>'RVA CLIENT'!U21</f>
        <v xml:space="preserve"> </v>
      </c>
      <c r="M13" s="121" t="str">
        <f>'RVA CLIENT'!V21</f>
        <v xml:space="preserve">  </v>
      </c>
      <c r="N13" s="121" t="str">
        <f>'RVA CLIENT'!W21</f>
        <v xml:space="preserve"> </v>
      </c>
      <c r="P13" s="254" t="str">
        <f>'RVA CLIENT'!X21</f>
        <v xml:space="preserve"> </v>
      </c>
      <c r="Q13" s="254"/>
      <c r="R13" s="114" t="str">
        <f>'RVA CLIENT'!AA21</f>
        <v xml:space="preserve"> </v>
      </c>
      <c r="S13" s="121" t="str">
        <f>'RVA CLIENT'!AB21</f>
        <v xml:space="preserve"> </v>
      </c>
      <c r="T13" s="114" t="str">
        <f>'RVA CLIENT'!AC21</f>
        <v xml:space="preserve"> </v>
      </c>
      <c r="U13" s="121" t="str">
        <f>'RVA CLIENT'!AD21</f>
        <v xml:space="preserve"> </v>
      </c>
      <c r="V13" s="121" t="str">
        <f>'RVA CLIENT'!AE21</f>
        <v xml:space="preserve"> </v>
      </c>
    </row>
    <row r="14" spans="1:22">
      <c r="A14" s="271" t="s">
        <v>208</v>
      </c>
      <c r="B14" s="271"/>
      <c r="C14" s="271"/>
      <c r="D14" s="272" t="s">
        <v>209</v>
      </c>
      <c r="E14" s="272"/>
      <c r="F14" s="272"/>
      <c r="G14" s="272"/>
      <c r="H14" s="254" t="str">
        <f>'RVA CLIENT'!P22</f>
        <v xml:space="preserve"> </v>
      </c>
      <c r="I14" s="254"/>
      <c r="J14" s="114" t="str">
        <f>'RVA CLIENT'!S22</f>
        <v xml:space="preserve"> </v>
      </c>
      <c r="K14" s="121" t="str">
        <f>'RVA CLIENT'!T22</f>
        <v xml:space="preserve"> </v>
      </c>
      <c r="L14" s="114" t="str">
        <f>'RVA CLIENT'!U22</f>
        <v xml:space="preserve"> </v>
      </c>
      <c r="M14" s="121" t="str">
        <f>'RVA CLIENT'!V22</f>
        <v xml:space="preserve"> </v>
      </c>
      <c r="N14" s="121" t="str">
        <f>'RVA CLIENT'!W22</f>
        <v xml:space="preserve"> </v>
      </c>
      <c r="P14" s="254" t="str">
        <f>'RVA CLIENT'!X22</f>
        <v xml:space="preserve"> </v>
      </c>
      <c r="Q14" s="254"/>
      <c r="R14" s="114" t="str">
        <f>'RVA CLIENT'!AA22</f>
        <v xml:space="preserve"> </v>
      </c>
      <c r="S14" s="121" t="str">
        <f>'RVA CLIENT'!AB22</f>
        <v xml:space="preserve"> </v>
      </c>
      <c r="T14" s="114" t="str">
        <f>'RVA CLIENT'!AC22</f>
        <v xml:space="preserve"> </v>
      </c>
      <c r="U14" s="121" t="str">
        <f>'RVA CLIENT'!AD22</f>
        <v xml:space="preserve"> </v>
      </c>
      <c r="V14" s="121" t="str">
        <f>'RVA CLIENT'!AE22</f>
        <v xml:space="preserve"> </v>
      </c>
    </row>
    <row r="15" spans="1:22">
      <c r="A15" s="7" t="s">
        <v>24</v>
      </c>
      <c r="B15" s="289" t="str">
        <f>'RVA CLIENT'!B18</f>
        <v xml:space="preserve"> </v>
      </c>
      <c r="C15" s="289"/>
      <c r="D15" s="7" t="s">
        <v>28</v>
      </c>
      <c r="E15" s="290" t="str">
        <f>'RVA CLIENT'!E18</f>
        <v xml:space="preserve"> </v>
      </c>
      <c r="F15" s="291"/>
      <c r="G15" s="291"/>
      <c r="H15" s="254" t="str">
        <f>'RVA CLIENT'!P23</f>
        <v xml:space="preserve">  </v>
      </c>
      <c r="I15" s="254"/>
      <c r="J15" s="114" t="str">
        <f>'RVA CLIENT'!S23</f>
        <v xml:space="preserve">  </v>
      </c>
      <c r="K15" s="121" t="str">
        <f>'RVA CLIENT'!T23</f>
        <v xml:space="preserve"> </v>
      </c>
      <c r="L15" s="114" t="str">
        <f>'RVA CLIENT'!U23</f>
        <v xml:space="preserve"> </v>
      </c>
      <c r="M15" s="121" t="str">
        <f>'RVA CLIENT'!V23</f>
        <v xml:space="preserve"> </v>
      </c>
      <c r="N15" s="121" t="str">
        <f>'RVA CLIENT'!W23</f>
        <v xml:space="preserve"> </v>
      </c>
      <c r="P15" s="254" t="str">
        <f>'RVA CLIENT'!X23</f>
        <v xml:space="preserve"> </v>
      </c>
      <c r="Q15" s="254"/>
      <c r="R15" s="114" t="str">
        <f>'RVA CLIENT'!AA23</f>
        <v xml:space="preserve"> </v>
      </c>
      <c r="S15" s="121" t="str">
        <f>'RVA CLIENT'!AB23</f>
        <v xml:space="preserve"> </v>
      </c>
      <c r="T15" s="114" t="str">
        <f>'RVA CLIENT'!AC23</f>
        <v xml:space="preserve"> </v>
      </c>
      <c r="U15" s="121" t="str">
        <f>'RVA CLIENT'!AD23</f>
        <v xml:space="preserve"> </v>
      </c>
      <c r="V15" s="121" t="str">
        <f>'RVA CLIENT'!AE23</f>
        <v xml:space="preserve"> </v>
      </c>
    </row>
    <row r="16" spans="1:22">
      <c r="A16" s="7" t="s">
        <v>26</v>
      </c>
      <c r="B16" s="289" t="str">
        <f>'RVA CLIENT'!B19</f>
        <v xml:space="preserve"> </v>
      </c>
      <c r="C16" s="289"/>
      <c r="D16" s="7" t="s">
        <v>27</v>
      </c>
      <c r="E16" s="289" t="str">
        <f>'RVA CLIENT'!E19</f>
        <v>empleado</v>
      </c>
      <c r="F16" s="289"/>
      <c r="G16" s="289"/>
    </row>
    <row r="17" spans="1:22">
      <c r="A17" s="7" t="s">
        <v>25</v>
      </c>
      <c r="B17" s="289" t="str">
        <f>'RVA CLIENT'!B20</f>
        <v xml:space="preserve"> </v>
      </c>
      <c r="C17" s="289"/>
      <c r="D17" s="289"/>
      <c r="E17" s="289"/>
      <c r="F17" s="289"/>
      <c r="G17" s="289"/>
      <c r="H17" s="255" t="s">
        <v>147</v>
      </c>
      <c r="I17" s="256"/>
      <c r="J17" s="50" t="str">
        <f>'RVA CLIENT'!R25</f>
        <v>Doble</v>
      </c>
      <c r="K17" s="50" t="str">
        <f>'RVA CLIENT'!S25</f>
        <v>+</v>
      </c>
      <c r="L17" s="50">
        <f>'RVA CLIENT'!T25</f>
        <v>0</v>
      </c>
      <c r="M17" s="50" t="str">
        <f>'RVA CLIENT'!U25</f>
        <v>+</v>
      </c>
      <c r="N17" s="50">
        <f>'RVA CLIENT'!V25</f>
        <v>0</v>
      </c>
    </row>
    <row r="18" spans="1:22">
      <c r="H18" s="253" t="s">
        <v>289</v>
      </c>
      <c r="I18" s="253"/>
      <c r="J18" s="113" t="s">
        <v>290</v>
      </c>
      <c r="K18" s="113" t="s">
        <v>89</v>
      </c>
      <c r="L18" s="120" t="s">
        <v>291</v>
      </c>
      <c r="M18" s="113" t="s">
        <v>292</v>
      </c>
      <c r="N18" s="113" t="s">
        <v>293</v>
      </c>
    </row>
    <row r="19" spans="1:22">
      <c r="A19" s="263" t="s">
        <v>112</v>
      </c>
      <c r="B19" s="263"/>
      <c r="C19" s="264" t="str">
        <f>'RVA CLIENT'!D30</f>
        <v>Vuelo con VIVA</v>
      </c>
      <c r="D19" s="265"/>
      <c r="E19" s="265"/>
      <c r="F19" s="265"/>
      <c r="G19" s="265"/>
      <c r="H19" s="254" t="str">
        <f>'RVA CLIENT'!P27</f>
        <v xml:space="preserve"> </v>
      </c>
      <c r="I19" s="254"/>
      <c r="J19" s="114" t="str">
        <f>'RVA CLIENT'!S27</f>
        <v xml:space="preserve"> </v>
      </c>
      <c r="K19" s="121" t="str">
        <f>'RVA CLIENT'!T27</f>
        <v xml:space="preserve"> </v>
      </c>
      <c r="L19" s="114" t="str">
        <f>'RVA CLIENT'!U27</f>
        <v xml:space="preserve"> </v>
      </c>
      <c r="M19" s="121" t="str">
        <f>'RVA CLIENT'!V27</f>
        <v xml:space="preserve"> </v>
      </c>
      <c r="N19" s="121" t="str">
        <f>'RVA CLIENT'!W27</f>
        <v xml:space="preserve"> </v>
      </c>
    </row>
    <row r="20" spans="1:22">
      <c r="A20" s="263"/>
      <c r="B20" s="263"/>
      <c r="C20" s="266" t="str">
        <f>'RVA CLIENT'!D31</f>
        <v>Equipaje 10kg (40x30x25cm)</v>
      </c>
      <c r="D20" s="267"/>
      <c r="E20" s="267"/>
      <c r="F20" s="267"/>
      <c r="G20" s="267"/>
      <c r="H20" s="254" t="str">
        <f>'RVA CLIENT'!P28</f>
        <v xml:space="preserve"> </v>
      </c>
      <c r="I20" s="254"/>
      <c r="J20" s="114" t="str">
        <f>'RVA CLIENT'!S28</f>
        <v xml:space="preserve"> </v>
      </c>
      <c r="K20" s="121" t="str">
        <f>'RVA CLIENT'!T28</f>
        <v xml:space="preserve"> </v>
      </c>
      <c r="L20" s="114" t="str">
        <f>'RVA CLIENT'!U28</f>
        <v xml:space="preserve"> </v>
      </c>
      <c r="M20" s="121" t="str">
        <f>'RVA CLIENT'!V28</f>
        <v xml:space="preserve"> </v>
      </c>
      <c r="N20" s="121" t="str">
        <f>'RVA CLIENT'!W28</f>
        <v xml:space="preserve"> </v>
      </c>
    </row>
    <row r="21" spans="1:22">
      <c r="A21" s="263"/>
      <c r="B21" s="263"/>
      <c r="C21" s="29" t="s">
        <v>45</v>
      </c>
      <c r="D21" s="268" t="str">
        <f>'RVA CLIENT'!D32</f>
        <v>Sillas Aleatorias por sistema</v>
      </c>
      <c r="E21" s="268"/>
      <c r="F21" s="268"/>
      <c r="G21" s="268"/>
      <c r="H21" s="254" t="str">
        <f>'RVA CLIENT'!P29</f>
        <v xml:space="preserve"> </v>
      </c>
      <c r="I21" s="254"/>
      <c r="J21" s="114" t="str">
        <f>'RVA CLIENT'!S29</f>
        <v xml:space="preserve"> </v>
      </c>
      <c r="K21" s="121" t="str">
        <f>'RVA CLIENT'!T29</f>
        <v xml:space="preserve"> </v>
      </c>
      <c r="L21" s="114" t="str">
        <f>'RVA CLIENT'!U29</f>
        <v xml:space="preserve"> </v>
      </c>
      <c r="M21" s="121" t="str">
        <f>'RVA CLIENT'!V29</f>
        <v xml:space="preserve">  </v>
      </c>
      <c r="N21" s="121" t="str">
        <f>'RVA CLIENT'!W29</f>
        <v xml:space="preserve"> </v>
      </c>
    </row>
    <row r="22" spans="1:22">
      <c r="A22" s="263"/>
      <c r="B22" s="263"/>
      <c r="C22" s="258" t="s">
        <v>48</v>
      </c>
      <c r="D22" s="188" t="str">
        <f>'RVA CLIENT'!D33</f>
        <v>Precompra</v>
      </c>
      <c r="E22" s="262" t="s">
        <v>113</v>
      </c>
      <c r="F22" s="262"/>
      <c r="G22" s="19">
        <f>'RVA CLIENT'!G33</f>
        <v>0</v>
      </c>
      <c r="H22" s="254" t="str">
        <f>'RVA CLIENT'!P30</f>
        <v xml:space="preserve"> </v>
      </c>
      <c r="I22" s="254"/>
      <c r="J22" s="114" t="str">
        <f>'RVA CLIENT'!S30</f>
        <v xml:space="preserve"> </v>
      </c>
      <c r="K22" s="121" t="str">
        <f>'RVA CLIENT'!T30</f>
        <v xml:space="preserve">  </v>
      </c>
      <c r="L22" s="114" t="str">
        <f>'RVA CLIENT'!U30</f>
        <v xml:space="preserve"> </v>
      </c>
      <c r="M22" s="121" t="str">
        <f>'RVA CLIENT'!V30</f>
        <v xml:space="preserve"> </v>
      </c>
      <c r="N22" s="121" t="str">
        <f>'RVA CLIENT'!W30</f>
        <v xml:space="preserve"> </v>
      </c>
    </row>
    <row r="23" spans="1:22">
      <c r="A23" s="263"/>
      <c r="B23" s="263"/>
      <c r="C23" s="258"/>
      <c r="D23" s="188"/>
      <c r="E23" s="262" t="s">
        <v>114</v>
      </c>
      <c r="F23" s="262"/>
      <c r="G23" s="19">
        <f>'RVA CLIENT'!G34</f>
        <v>0</v>
      </c>
      <c r="H23" s="254" t="str">
        <f>'RVA CLIENT'!P31</f>
        <v xml:space="preserve">  </v>
      </c>
      <c r="I23" s="254"/>
      <c r="J23" s="114" t="str">
        <f>'RVA CLIENT'!S31</f>
        <v xml:space="preserve"> </v>
      </c>
      <c r="K23" s="121" t="str">
        <f>'RVA CLIENT'!T31</f>
        <v xml:space="preserve"> </v>
      </c>
      <c r="L23" s="114" t="str">
        <f>'RVA CLIENT'!U31</f>
        <v xml:space="preserve"> </v>
      </c>
      <c r="M23" s="121" t="str">
        <f>'RVA CLIENT'!V31</f>
        <v xml:space="preserve"> </v>
      </c>
      <c r="N23" s="121" t="str">
        <f>'RVA CLIENT'!W31</f>
        <v xml:space="preserve"> </v>
      </c>
    </row>
    <row r="24" spans="1:22">
      <c r="A24" s="8"/>
      <c r="B24" s="8"/>
      <c r="C24" s="8"/>
      <c r="D24" s="8"/>
      <c r="E24" s="60"/>
      <c r="F24" s="8"/>
      <c r="G24" s="8"/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</row>
    <row r="25" spans="1:22">
      <c r="A25" s="259" t="s">
        <v>59</v>
      </c>
      <c r="B25" s="259"/>
      <c r="C25" s="259"/>
      <c r="D25" s="259"/>
      <c r="E25" s="259"/>
      <c r="F25" s="259"/>
      <c r="G25" s="259"/>
      <c r="H25" s="255" t="s">
        <v>148</v>
      </c>
      <c r="I25" s="256"/>
      <c r="J25" s="50" t="str">
        <f>'RVA CLIENT'!R33</f>
        <v>Doble</v>
      </c>
      <c r="K25" s="50" t="str">
        <f>'RVA CLIENT'!S33</f>
        <v>+</v>
      </c>
      <c r="L25" s="50">
        <f>'RVA CLIENT'!T33</f>
        <v>0</v>
      </c>
      <c r="M25" s="50" t="str">
        <f>'RVA CLIENT'!U33</f>
        <v>+</v>
      </c>
      <c r="N25" s="50">
        <f>'RVA CLIENT'!V33</f>
        <v>0</v>
      </c>
    </row>
    <row r="26" spans="1:22">
      <c r="A26" s="260" t="s">
        <v>55</v>
      </c>
      <c r="B26" s="260"/>
      <c r="C26" s="9">
        <f>'RVA CLIENT'!C41</f>
        <v>0</v>
      </c>
      <c r="D26" s="260" t="s">
        <v>56</v>
      </c>
      <c r="E26" s="260"/>
      <c r="F26" s="10">
        <f>'RVA CLIENT'!F41</f>
        <v>0</v>
      </c>
      <c r="G26" s="11" t="s">
        <v>63</v>
      </c>
      <c r="H26" s="253" t="s">
        <v>289</v>
      </c>
      <c r="I26" s="253"/>
      <c r="J26" s="113" t="s">
        <v>290</v>
      </c>
      <c r="K26" s="113" t="s">
        <v>89</v>
      </c>
      <c r="L26" s="120" t="s">
        <v>291</v>
      </c>
      <c r="M26" s="113" t="s">
        <v>292</v>
      </c>
      <c r="N26" s="113" t="s">
        <v>293</v>
      </c>
    </row>
    <row r="27" spans="1:22">
      <c r="A27" s="260" t="str">
        <f>'RVA CLIENT'!A42</f>
        <v>Otros</v>
      </c>
      <c r="B27" s="260"/>
      <c r="C27" s="9">
        <f>'RVA CLIENT'!C42</f>
        <v>0</v>
      </c>
      <c r="D27" s="260" t="s">
        <v>57</v>
      </c>
      <c r="E27" s="260"/>
      <c r="F27" s="10">
        <f>'RVA CLIENT'!F42</f>
        <v>0</v>
      </c>
      <c r="G27" s="10">
        <f>'RVA CLIENT'!G42</f>
        <v>0</v>
      </c>
      <c r="H27" s="254" t="str">
        <f>'RVA CLIENT'!P35</f>
        <v xml:space="preserve"> </v>
      </c>
      <c r="I27" s="254"/>
      <c r="J27" s="114" t="str">
        <f>'RVA CLIENT'!S35</f>
        <v xml:space="preserve"> </v>
      </c>
      <c r="K27" s="121" t="str">
        <f>'RVA CLIENT'!T35</f>
        <v xml:space="preserve"> </v>
      </c>
      <c r="L27" s="114" t="str">
        <f>'RVA CLIENT'!U35</f>
        <v xml:space="preserve"> </v>
      </c>
      <c r="M27" s="121" t="str">
        <f>'RVA CLIENT'!V35</f>
        <v xml:space="preserve"> </v>
      </c>
      <c r="N27" s="121" t="str">
        <f>'RVA CLIENT'!W35</f>
        <v xml:space="preserve"> </v>
      </c>
    </row>
    <row r="28" spans="1:22">
      <c r="A28" s="261" t="s">
        <v>72</v>
      </c>
      <c r="B28" s="261"/>
      <c r="C28" s="68" t="s">
        <v>64</v>
      </c>
      <c r="D28" s="257" t="s">
        <v>71</v>
      </c>
      <c r="E28" s="257"/>
      <c r="F28" s="69" t="s">
        <v>63</v>
      </c>
      <c r="G28" s="70" t="s">
        <v>62</v>
      </c>
      <c r="H28" s="254" t="str">
        <f>'RVA CLIENT'!P36</f>
        <v xml:space="preserve"> </v>
      </c>
      <c r="I28" s="254"/>
      <c r="J28" s="114" t="str">
        <f>'RVA CLIENT'!S36</f>
        <v xml:space="preserve"> </v>
      </c>
      <c r="K28" s="121" t="str">
        <f>'RVA CLIENT'!T36</f>
        <v xml:space="preserve"> </v>
      </c>
      <c r="L28" s="114" t="str">
        <f>'RVA CLIENT'!U36</f>
        <v xml:space="preserve"> </v>
      </c>
      <c r="M28" s="121" t="str">
        <f>'RVA CLIENT'!V36</f>
        <v xml:space="preserve"> </v>
      </c>
      <c r="N28" s="121" t="str">
        <f>'RVA CLIENT'!W36</f>
        <v xml:space="preserve"> </v>
      </c>
    </row>
    <row r="29" spans="1:22">
      <c r="A29" s="278" t="str">
        <f>'RVA CLIENT'!I2</f>
        <v>Sencilla</v>
      </c>
      <c r="B29" s="278"/>
      <c r="C29" s="15">
        <f>'RVA CLIENT'!K2</f>
        <v>0</v>
      </c>
      <c r="D29" s="279">
        <f>'RVA CLIENT'!L2</f>
        <v>0</v>
      </c>
      <c r="E29" s="280"/>
      <c r="F29" s="16">
        <f>'RVA CLIENT'!N2</f>
        <v>0</v>
      </c>
      <c r="G29" s="281">
        <f>'RVA CLIENT'!O2</f>
        <v>0</v>
      </c>
      <c r="H29" s="254" t="str">
        <f>'RVA CLIENT'!P37</f>
        <v xml:space="preserve"> </v>
      </c>
      <c r="I29" s="254"/>
      <c r="J29" s="114" t="str">
        <f>'RVA CLIENT'!S37</f>
        <v xml:space="preserve">  </v>
      </c>
      <c r="K29" s="121" t="str">
        <f>'RVA CLIENT'!T37</f>
        <v xml:space="preserve">  </v>
      </c>
      <c r="L29" s="114" t="str">
        <f>'RVA CLIENT'!U37</f>
        <v xml:space="preserve"> </v>
      </c>
      <c r="M29" s="121" t="str">
        <f>'RVA CLIENT'!V37</f>
        <v xml:space="preserve"> </v>
      </c>
      <c r="N29" s="121" t="str">
        <f>'RVA CLIENT'!W37</f>
        <v xml:space="preserve"> </v>
      </c>
    </row>
    <row r="30" spans="1:22">
      <c r="A30" s="278" t="str">
        <f>'RVA CLIENT'!I3</f>
        <v>Doble / Triple</v>
      </c>
      <c r="B30" s="278"/>
      <c r="C30" s="15">
        <f>'RVA CLIENT'!K3</f>
        <v>0</v>
      </c>
      <c r="D30" s="279">
        <f>'RVA CLIENT'!L3</f>
        <v>0</v>
      </c>
      <c r="E30" s="280"/>
      <c r="F30" s="16">
        <f>'RVA CLIENT'!N3</f>
        <v>0</v>
      </c>
      <c r="G30" s="282"/>
      <c r="H30" s="254" t="str">
        <f>'RVA CLIENT'!P38</f>
        <v xml:space="preserve"> </v>
      </c>
      <c r="I30" s="254"/>
      <c r="J30" s="114" t="str">
        <f>'RVA CLIENT'!S38</f>
        <v xml:space="preserve"> </v>
      </c>
      <c r="K30" s="121" t="str">
        <f>'RVA CLIENT'!T38</f>
        <v xml:space="preserve"> </v>
      </c>
      <c r="L30" s="114" t="str">
        <f>'RVA CLIENT'!U38</f>
        <v xml:space="preserve"> </v>
      </c>
      <c r="M30" s="121" t="str">
        <f>'RVA CLIENT'!V38</f>
        <v xml:space="preserve"> </v>
      </c>
      <c r="N30" s="121" t="str">
        <f>'RVA CLIENT'!W38</f>
        <v xml:space="preserve"> </v>
      </c>
    </row>
    <row r="31" spans="1:22">
      <c r="A31" s="278" t="str">
        <f>'RVA CLIENT'!I4</f>
        <v>Múltiple</v>
      </c>
      <c r="B31" s="278"/>
      <c r="C31" s="15">
        <f>'RVA CLIENT'!K4</f>
        <v>0</v>
      </c>
      <c r="D31" s="279">
        <f>'RVA CLIENT'!L4</f>
        <v>0</v>
      </c>
      <c r="E31" s="280"/>
      <c r="F31" s="16">
        <f>'RVA CLIENT'!N4</f>
        <v>0</v>
      </c>
      <c r="G31" s="282"/>
      <c r="H31" s="254" t="str">
        <f>'RVA CLIENT'!P39</f>
        <v xml:space="preserve"> </v>
      </c>
      <c r="I31" s="254"/>
      <c r="J31" s="114" t="str">
        <f>'RVA CLIENT'!S39</f>
        <v xml:space="preserve"> </v>
      </c>
      <c r="K31" s="121" t="str">
        <f>'RVA CLIENT'!T39</f>
        <v xml:space="preserve"> </v>
      </c>
      <c r="L31" s="114" t="str">
        <f>'RVA CLIENT'!U39</f>
        <v xml:space="preserve"> </v>
      </c>
      <c r="M31" s="121" t="str">
        <f>'RVA CLIENT'!V39</f>
        <v xml:space="preserve"> </v>
      </c>
      <c r="N31" s="121" t="str">
        <f>'RVA CLIENT'!W39</f>
        <v xml:space="preserve"> </v>
      </c>
    </row>
    <row r="32" spans="1:22">
      <c r="A32" s="278" t="str">
        <f>'RVA CLIENT'!I5</f>
        <v>Niños de 2 a 11 años</v>
      </c>
      <c r="B32" s="278"/>
      <c r="C32" s="15">
        <f>'RVA CLIENT'!K5</f>
        <v>0</v>
      </c>
      <c r="D32" s="279">
        <f>'RVA CLIENT'!L5</f>
        <v>0</v>
      </c>
      <c r="E32" s="280"/>
      <c r="F32" s="16">
        <f>'RVA CLIENT'!N5</f>
        <v>0</v>
      </c>
      <c r="G32" s="282"/>
    </row>
    <row r="33" spans="1:22">
      <c r="A33" s="278" t="str">
        <f>'RVA CLIENT'!I6</f>
        <v>Infantes ≤ 23 meses</v>
      </c>
      <c r="B33" s="278"/>
      <c r="C33" s="15">
        <f>'RVA CLIENT'!K6</f>
        <v>0</v>
      </c>
      <c r="D33" s="279">
        <f>'RVA CLIENT'!L6</f>
        <v>0</v>
      </c>
      <c r="E33" s="280"/>
      <c r="F33" s="16">
        <f>'RVA CLIENT'!N6</f>
        <v>0</v>
      </c>
      <c r="G33" s="282"/>
      <c r="H33" s="255" t="s">
        <v>149</v>
      </c>
      <c r="I33" s="256"/>
      <c r="J33" s="50" t="str">
        <f>'RVA CLIENT'!R41</f>
        <v>Doble</v>
      </c>
      <c r="K33" s="50" t="str">
        <f>'RVA CLIENT'!S41</f>
        <v>+</v>
      </c>
      <c r="L33" s="50">
        <f>'RVA CLIENT'!T41</f>
        <v>0</v>
      </c>
      <c r="M33" s="50" t="str">
        <f>'RVA CLIENT'!U41</f>
        <v>+</v>
      </c>
      <c r="N33" s="50">
        <f>'RVA CLIENT'!V41</f>
        <v>0</v>
      </c>
    </row>
    <row r="34" spans="1:22">
      <c r="A34" s="278" t="s">
        <v>70</v>
      </c>
      <c r="B34" s="278"/>
      <c r="C34" s="278"/>
      <c r="D34" s="278"/>
      <c r="E34" s="278"/>
      <c r="F34" s="16">
        <f>'RVA CLIENT'!N7</f>
        <v>0</v>
      </c>
      <c r="G34" s="283"/>
      <c r="H34" s="253" t="s">
        <v>289</v>
      </c>
      <c r="I34" s="253"/>
      <c r="J34" s="113" t="s">
        <v>290</v>
      </c>
      <c r="K34" s="113" t="s">
        <v>89</v>
      </c>
      <c r="L34" s="120" t="s">
        <v>291</v>
      </c>
      <c r="M34" s="113" t="s">
        <v>292</v>
      </c>
      <c r="N34" s="113" t="s">
        <v>293</v>
      </c>
    </row>
    <row r="35" spans="1:22">
      <c r="H35" s="254" t="str">
        <f>'RVA CLIENT'!P43</f>
        <v xml:space="preserve"> </v>
      </c>
      <c r="I35" s="254"/>
      <c r="J35" s="114" t="str">
        <f>'RVA CLIENT'!S43</f>
        <v xml:space="preserve"> </v>
      </c>
      <c r="K35" s="121" t="str">
        <f>'RVA CLIENT'!T43</f>
        <v xml:space="preserve"> </v>
      </c>
      <c r="L35" s="114" t="str">
        <f>'RVA CLIENT'!U43</f>
        <v xml:space="preserve"> </v>
      </c>
      <c r="M35" s="121" t="str">
        <f>'RVA CLIENT'!V43</f>
        <v xml:space="preserve"> </v>
      </c>
      <c r="N35" s="121" t="str">
        <f>'RVA CLIENT'!W43</f>
        <v xml:space="preserve"> </v>
      </c>
    </row>
    <row r="36" spans="1:22">
      <c r="A36" s="255" t="s">
        <v>117</v>
      </c>
      <c r="B36" s="256"/>
      <c r="C36" s="50" t="str">
        <f>'RVA CLIENT'!J41</f>
        <v>Doble</v>
      </c>
      <c r="D36" s="50" t="str">
        <f>'RVA CLIENT'!K41</f>
        <v>+</v>
      </c>
      <c r="E36" s="119">
        <f>'RVA CLIENT'!L41</f>
        <v>0</v>
      </c>
      <c r="F36" s="50" t="str">
        <f>'RVA CLIENT'!M41</f>
        <v>+</v>
      </c>
      <c r="G36" s="50">
        <f>'RVA CLIENT'!N41</f>
        <v>0</v>
      </c>
      <c r="H36" s="254" t="str">
        <f>'RVA CLIENT'!P44</f>
        <v xml:space="preserve"> </v>
      </c>
      <c r="I36" s="254"/>
      <c r="J36" s="114" t="str">
        <f>'RVA CLIENT'!S44</f>
        <v xml:space="preserve"> </v>
      </c>
      <c r="K36" s="121" t="str">
        <f>'RVA CLIENT'!T44</f>
        <v xml:space="preserve"> </v>
      </c>
      <c r="L36" s="114" t="str">
        <f>'RVA CLIENT'!U44</f>
        <v xml:space="preserve"> </v>
      </c>
      <c r="M36" s="121" t="str">
        <f>'RVA CLIENT'!V44</f>
        <v xml:space="preserve"> </v>
      </c>
      <c r="N36" s="121" t="str">
        <f>'RVA CLIENT'!W44</f>
        <v xml:space="preserve"> </v>
      </c>
    </row>
    <row r="37" spans="1:22">
      <c r="A37" s="253" t="s">
        <v>289</v>
      </c>
      <c r="B37" s="253"/>
      <c r="C37" s="113" t="s">
        <v>290</v>
      </c>
      <c r="D37" s="113" t="s">
        <v>89</v>
      </c>
      <c r="E37" s="120" t="s">
        <v>291</v>
      </c>
      <c r="F37" s="113" t="s">
        <v>292</v>
      </c>
      <c r="G37" s="113" t="s">
        <v>293</v>
      </c>
      <c r="H37" s="254" t="str">
        <f>'RVA CLIENT'!P45</f>
        <v xml:space="preserve"> </v>
      </c>
      <c r="I37" s="254"/>
      <c r="J37" s="114" t="str">
        <f>'RVA CLIENT'!S45</f>
        <v xml:space="preserve"> </v>
      </c>
      <c r="K37" s="121" t="str">
        <f>'RVA CLIENT'!T45</f>
        <v xml:space="preserve"> </v>
      </c>
      <c r="L37" s="114" t="str">
        <f>'RVA CLIENT'!U45</f>
        <v xml:space="preserve"> </v>
      </c>
      <c r="M37" s="121" t="str">
        <f>'RVA CLIENT'!V45</f>
        <v xml:space="preserve"> </v>
      </c>
      <c r="N37" s="121" t="str">
        <f>'RVA CLIENT'!W45</f>
        <v xml:space="preserve"> </v>
      </c>
    </row>
    <row r="38" spans="1:22">
      <c r="A38" s="254" t="str">
        <f>'RVA CLIENT'!H43</f>
        <v xml:space="preserve"> </v>
      </c>
      <c r="B38" s="254"/>
      <c r="C38" s="114" t="str">
        <f>'RVA CLIENT'!K43</f>
        <v xml:space="preserve"> </v>
      </c>
      <c r="D38" s="121" t="str">
        <f>'RVA CLIENT'!L43</f>
        <v xml:space="preserve"> </v>
      </c>
      <c r="E38" s="114" t="str">
        <f>'RVA CLIENT'!M43</f>
        <v xml:space="preserve"> </v>
      </c>
      <c r="F38" s="121" t="str">
        <f>'RVA CLIENT'!N43</f>
        <v xml:space="preserve"> </v>
      </c>
      <c r="G38" s="121" t="str">
        <f>'RVA CLIENT'!O43</f>
        <v xml:space="preserve"> </v>
      </c>
      <c r="H38" s="254" t="str">
        <f>'RVA CLIENT'!P46</f>
        <v xml:space="preserve"> </v>
      </c>
      <c r="I38" s="254"/>
      <c r="J38" s="114" t="str">
        <f>'RVA CLIENT'!S46</f>
        <v xml:space="preserve"> </v>
      </c>
      <c r="K38" s="121" t="str">
        <f>'RVA CLIENT'!T46</f>
        <v xml:space="preserve"> </v>
      </c>
      <c r="L38" s="114" t="str">
        <f>'RVA CLIENT'!U46</f>
        <v xml:space="preserve"> </v>
      </c>
      <c r="M38" s="121" t="str">
        <f>'RVA CLIENT'!V46</f>
        <v xml:space="preserve"> </v>
      </c>
      <c r="N38" s="121" t="str">
        <f>'RVA CLIENT'!W46</f>
        <v xml:space="preserve"> </v>
      </c>
    </row>
    <row r="39" spans="1:22">
      <c r="A39" s="254" t="str">
        <f>'RVA CLIENT'!H44</f>
        <v xml:space="preserve"> </v>
      </c>
      <c r="B39" s="254"/>
      <c r="C39" s="114" t="str">
        <f>'RVA CLIENT'!K44</f>
        <v xml:space="preserve"> </v>
      </c>
      <c r="D39" s="121" t="str">
        <f>'RVA CLIENT'!L44</f>
        <v xml:space="preserve"> </v>
      </c>
      <c r="E39" s="114" t="str">
        <f>'RVA CLIENT'!M44</f>
        <v xml:space="preserve"> </v>
      </c>
      <c r="F39" s="121" t="str">
        <f>'RVA CLIENT'!N44</f>
        <v xml:space="preserve"> </v>
      </c>
      <c r="G39" s="121" t="str">
        <f>'RVA CLIENT'!O44</f>
        <v xml:space="preserve"> </v>
      </c>
      <c r="H39" s="254" t="str">
        <f>'RVA CLIENT'!P47</f>
        <v xml:space="preserve"> </v>
      </c>
      <c r="I39" s="254"/>
      <c r="J39" s="114" t="str">
        <f>'RVA CLIENT'!S47</f>
        <v xml:space="preserve"> </v>
      </c>
      <c r="K39" s="121" t="str">
        <f>'RVA CLIENT'!T47</f>
        <v xml:space="preserve"> </v>
      </c>
      <c r="L39" s="114" t="str">
        <f>'RVA CLIENT'!U47</f>
        <v xml:space="preserve"> </v>
      </c>
      <c r="M39" s="121" t="str">
        <f>'RVA CLIENT'!V47</f>
        <v xml:space="preserve"> </v>
      </c>
      <c r="N39" s="121" t="str">
        <f>'RVA CLIENT'!W47</f>
        <v xml:space="preserve"> </v>
      </c>
    </row>
    <row r="40" spans="1:22">
      <c r="A40" s="254" t="str">
        <f>'RVA CLIENT'!H45</f>
        <v xml:space="preserve"> </v>
      </c>
      <c r="B40" s="254"/>
      <c r="C40" s="114" t="str">
        <f>'RVA CLIENT'!K45</f>
        <v xml:space="preserve"> </v>
      </c>
      <c r="D40" s="121" t="str">
        <f>'RVA CLIENT'!L45</f>
        <v xml:space="preserve"> </v>
      </c>
      <c r="E40" s="114" t="str">
        <f>'RVA CLIENT'!M45</f>
        <v xml:space="preserve"> </v>
      </c>
      <c r="F40" s="121" t="str">
        <f>'RVA CLIENT'!N45</f>
        <v xml:space="preserve"> </v>
      </c>
      <c r="G40" s="121" t="str">
        <f>'RVA CLIENT'!O45</f>
        <v xml:space="preserve"> </v>
      </c>
      <c r="H40" s="2"/>
      <c r="I40" s="2"/>
      <c r="J40" s="2"/>
      <c r="K40" s="2"/>
      <c r="L40" s="2"/>
      <c r="M40" s="2"/>
      <c r="N40" s="2"/>
      <c r="P40" s="2"/>
      <c r="Q40" s="2"/>
      <c r="R40" s="2"/>
      <c r="S40" s="2"/>
      <c r="T40" s="2"/>
      <c r="U40" s="2"/>
      <c r="V40" s="2"/>
    </row>
    <row r="41" spans="1:22">
      <c r="A41" s="254" t="str">
        <f>'RVA CLIENT'!H46</f>
        <v xml:space="preserve"> </v>
      </c>
      <c r="B41" s="254"/>
      <c r="C41" s="114" t="str">
        <f>'RVA CLIENT'!K46</f>
        <v xml:space="preserve"> </v>
      </c>
      <c r="D41" s="121" t="str">
        <f>'RVA CLIENT'!L46</f>
        <v xml:space="preserve"> </v>
      </c>
      <c r="E41" s="114" t="str">
        <f>'RVA CLIENT'!M46</f>
        <v xml:space="preserve"> </v>
      </c>
      <c r="F41" s="121" t="str">
        <f>'RVA CLIENT'!N46</f>
        <v xml:space="preserve"> </v>
      </c>
      <c r="G41" s="121" t="str">
        <f>'RVA CLIENT'!O46</f>
        <v xml:space="preserve"> </v>
      </c>
      <c r="H41" s="255" t="s">
        <v>180</v>
      </c>
      <c r="I41" s="256"/>
      <c r="J41" s="50" t="str">
        <f>'RVA CLIENT'!Z1</f>
        <v>Doble</v>
      </c>
      <c r="K41" s="50" t="str">
        <f>'RVA CLIENT'!AA1</f>
        <v>+</v>
      </c>
      <c r="L41" s="50">
        <f>'RVA CLIENT'!AB1</f>
        <v>0</v>
      </c>
      <c r="M41" s="50" t="str">
        <f>'RVA CLIENT'!AC1</f>
        <v>+</v>
      </c>
      <c r="N41" s="50">
        <f>'RVA CLIENT'!AD1</f>
        <v>0</v>
      </c>
      <c r="T41" s="277" t="s">
        <v>297</v>
      </c>
      <c r="U41" s="277"/>
      <c r="V41" s="277"/>
    </row>
    <row r="42" spans="1:22">
      <c r="A42" s="254" t="str">
        <f>'RVA CLIENT'!H47</f>
        <v xml:space="preserve"> </v>
      </c>
      <c r="B42" s="254"/>
      <c r="C42" s="114" t="str">
        <f>'RVA CLIENT'!K47</f>
        <v xml:space="preserve"> </v>
      </c>
      <c r="D42" s="121" t="str">
        <f>'RVA CLIENT'!L47</f>
        <v xml:space="preserve"> </v>
      </c>
      <c r="E42" s="114" t="str">
        <f>'RVA CLIENT'!M47</f>
        <v xml:space="preserve"> </v>
      </c>
      <c r="F42" s="121" t="str">
        <f>'RVA CLIENT'!N47</f>
        <v xml:space="preserve"> </v>
      </c>
      <c r="G42" s="121" t="str">
        <f>'RVA CLIENT'!O47</f>
        <v xml:space="preserve"> </v>
      </c>
      <c r="H42" s="253" t="s">
        <v>289</v>
      </c>
      <c r="I42" s="253"/>
      <c r="J42" s="113" t="s">
        <v>290</v>
      </c>
      <c r="K42" s="113" t="s">
        <v>89</v>
      </c>
      <c r="L42" s="120" t="s">
        <v>291</v>
      </c>
      <c r="M42" s="113" t="s">
        <v>292</v>
      </c>
      <c r="N42" s="113" t="s">
        <v>293</v>
      </c>
    </row>
    <row r="43" spans="1:22">
      <c r="H43" s="254" t="str">
        <f>'RVA CLIENT'!X3</f>
        <v xml:space="preserve"> </v>
      </c>
      <c r="I43" s="254"/>
      <c r="J43" s="114" t="str">
        <f>'RVA CLIENT'!AA3</f>
        <v xml:space="preserve"> </v>
      </c>
      <c r="K43" s="121" t="str">
        <f>'RVA CLIENT'!AB3</f>
        <v xml:space="preserve"> </v>
      </c>
      <c r="L43" s="114" t="str">
        <f>'RVA CLIENT'!AC3</f>
        <v xml:space="preserve"> </v>
      </c>
      <c r="M43" s="121" t="str">
        <f>'RVA CLIENT'!AD3</f>
        <v xml:space="preserve"> </v>
      </c>
      <c r="N43" s="121" t="str">
        <f>'RVA CLIENT'!AE3</f>
        <v xml:space="preserve"> </v>
      </c>
    </row>
    <row r="44" spans="1:22">
      <c r="A44" s="255" t="s">
        <v>116</v>
      </c>
      <c r="B44" s="256"/>
      <c r="C44" s="50" t="str">
        <f>'RVA CLIENT'!R1</f>
        <v>Doble</v>
      </c>
      <c r="D44" s="50" t="str">
        <f>'RVA CLIENT'!S1</f>
        <v>+</v>
      </c>
      <c r="E44" s="119">
        <f>'RVA CLIENT'!T1</f>
        <v>0</v>
      </c>
      <c r="F44" s="50" t="str">
        <f>'RVA CLIENT'!U1</f>
        <v>+</v>
      </c>
      <c r="G44" s="50">
        <f>'RVA CLIENT'!V1</f>
        <v>0</v>
      </c>
      <c r="H44" s="254" t="str">
        <f>'RVA CLIENT'!X4</f>
        <v xml:space="preserve"> </v>
      </c>
      <c r="I44" s="254"/>
      <c r="J44" s="114" t="str">
        <f>'RVA CLIENT'!AA4</f>
        <v xml:space="preserve"> </v>
      </c>
      <c r="K44" s="121" t="str">
        <f>'RVA CLIENT'!AB4</f>
        <v xml:space="preserve"> </v>
      </c>
      <c r="L44" s="114" t="str">
        <f>'RVA CLIENT'!AC4</f>
        <v xml:space="preserve"> </v>
      </c>
      <c r="M44" s="121" t="str">
        <f>'RVA CLIENT'!AD4</f>
        <v xml:space="preserve"> </v>
      </c>
      <c r="N44" s="121" t="str">
        <f>'RVA CLIENT'!AE4</f>
        <v xml:space="preserve"> </v>
      </c>
    </row>
    <row r="45" spans="1:22">
      <c r="A45" s="253" t="s">
        <v>289</v>
      </c>
      <c r="B45" s="253"/>
      <c r="C45" s="113" t="s">
        <v>290</v>
      </c>
      <c r="D45" s="113" t="s">
        <v>89</v>
      </c>
      <c r="E45" s="120" t="s">
        <v>291</v>
      </c>
      <c r="F45" s="113" t="s">
        <v>292</v>
      </c>
      <c r="G45" s="113" t="s">
        <v>293</v>
      </c>
      <c r="H45" s="254" t="str">
        <f>'RVA CLIENT'!X5</f>
        <v xml:space="preserve"> </v>
      </c>
      <c r="I45" s="254"/>
      <c r="J45" s="114" t="str">
        <f>'RVA CLIENT'!AA5</f>
        <v xml:space="preserve"> </v>
      </c>
      <c r="K45" s="121" t="str">
        <f>'RVA CLIENT'!AB5</f>
        <v xml:space="preserve"> </v>
      </c>
      <c r="L45" s="114" t="str">
        <f>'RVA CLIENT'!AC5</f>
        <v xml:space="preserve"> </v>
      </c>
      <c r="M45" s="121" t="str">
        <f>'RVA CLIENT'!AD5</f>
        <v xml:space="preserve">  </v>
      </c>
      <c r="N45" s="121" t="str">
        <f>'RVA CLIENT'!AE5</f>
        <v xml:space="preserve"> </v>
      </c>
    </row>
    <row r="46" spans="1:22">
      <c r="A46" s="254" t="str">
        <f>'RVA CLIENT'!P3</f>
        <v xml:space="preserve"> </v>
      </c>
      <c r="B46" s="254"/>
      <c r="C46" s="114" t="str">
        <f>'RVA CLIENT'!S3</f>
        <v xml:space="preserve"> </v>
      </c>
      <c r="D46" s="121" t="str">
        <f>'RVA CLIENT'!T3</f>
        <v xml:space="preserve"> </v>
      </c>
      <c r="E46" s="114" t="str">
        <f>'RVA CLIENT'!U3</f>
        <v xml:space="preserve"> </v>
      </c>
      <c r="F46" s="121" t="str">
        <f>'RVA CLIENT'!V3</f>
        <v xml:space="preserve"> </v>
      </c>
      <c r="G46" s="121" t="str">
        <f>'RVA CLIENT'!W3</f>
        <v xml:space="preserve"> </v>
      </c>
      <c r="H46" s="254" t="str">
        <f>'RVA CLIENT'!X6</f>
        <v xml:space="preserve"> </v>
      </c>
      <c r="I46" s="254"/>
      <c r="J46" s="114" t="str">
        <f>'RVA CLIENT'!AA6</f>
        <v xml:space="preserve"> </v>
      </c>
      <c r="K46" s="121" t="str">
        <f>'RVA CLIENT'!AB6</f>
        <v xml:space="preserve"> </v>
      </c>
      <c r="L46" s="114" t="str">
        <f>'RVA CLIENT'!AC6</f>
        <v xml:space="preserve"> </v>
      </c>
      <c r="M46" s="121" t="str">
        <f>'RVA CLIENT'!AD6</f>
        <v xml:space="preserve"> </v>
      </c>
      <c r="N46" s="121" t="str">
        <f>'RVA CLIENT'!AE6</f>
        <v xml:space="preserve"> </v>
      </c>
    </row>
    <row r="47" spans="1:22">
      <c r="A47" s="254" t="str">
        <f>'RVA CLIENT'!P4</f>
        <v xml:space="preserve"> </v>
      </c>
      <c r="B47" s="254"/>
      <c r="C47" s="114" t="str">
        <f>'RVA CLIENT'!S4</f>
        <v xml:space="preserve"> </v>
      </c>
      <c r="D47" s="121" t="str">
        <f>'RVA CLIENT'!T4</f>
        <v xml:space="preserve"> </v>
      </c>
      <c r="E47" s="114" t="str">
        <f>'RVA CLIENT'!U4</f>
        <v xml:space="preserve"> </v>
      </c>
      <c r="F47" s="121" t="str">
        <f>'RVA CLIENT'!V4</f>
        <v xml:space="preserve"> </v>
      </c>
      <c r="G47" s="121" t="str">
        <f>'RVA CLIENT'!W4</f>
        <v xml:space="preserve"> </v>
      </c>
      <c r="H47" s="254" t="str">
        <f>'RVA CLIENT'!X7</f>
        <v xml:space="preserve"> </v>
      </c>
      <c r="I47" s="254"/>
      <c r="J47" s="114" t="str">
        <f>'RVA CLIENT'!AA7</f>
        <v xml:space="preserve"> </v>
      </c>
      <c r="K47" s="121" t="str">
        <f>'RVA CLIENT'!AB7</f>
        <v xml:space="preserve"> </v>
      </c>
      <c r="L47" s="114" t="str">
        <f>'RVA CLIENT'!AC7</f>
        <v xml:space="preserve"> </v>
      </c>
      <c r="M47" s="121" t="str">
        <f>'RVA CLIENT'!AD7</f>
        <v xml:space="preserve"> </v>
      </c>
      <c r="N47" s="121" t="str">
        <f>'RVA CLIENT'!AE7</f>
        <v xml:space="preserve"> </v>
      </c>
    </row>
    <row r="48" spans="1:22">
      <c r="A48" s="254" t="str">
        <f>'RVA CLIENT'!P5</f>
        <v xml:space="preserve"> </v>
      </c>
      <c r="B48" s="254"/>
      <c r="C48" s="114" t="str">
        <f>'RVA CLIENT'!S5</f>
        <v xml:space="preserve"> </v>
      </c>
      <c r="D48" s="121" t="str">
        <f>'RVA CLIENT'!T5</f>
        <v xml:space="preserve"> </v>
      </c>
      <c r="E48" s="114" t="str">
        <f>'RVA CLIENT'!U5</f>
        <v xml:space="preserve"> </v>
      </c>
      <c r="F48" s="121" t="str">
        <f>'RVA CLIENT'!V5</f>
        <v xml:space="preserve"> </v>
      </c>
      <c r="G48" s="121" t="str">
        <f>'RVA CLIENT'!W5</f>
        <v xml:space="preserve">  </v>
      </c>
    </row>
    <row r="49" spans="1:7">
      <c r="A49" s="254" t="str">
        <f>'RVA CLIENT'!P6</f>
        <v xml:space="preserve"> </v>
      </c>
      <c r="B49" s="254"/>
      <c r="C49" s="114" t="str">
        <f>'RVA CLIENT'!S6</f>
        <v xml:space="preserve"> </v>
      </c>
      <c r="D49" s="121" t="str">
        <f>'RVA CLIENT'!T6</f>
        <v xml:space="preserve"> </v>
      </c>
      <c r="E49" s="114" t="str">
        <f>'RVA CLIENT'!U6</f>
        <v xml:space="preserve"> </v>
      </c>
      <c r="F49" s="121" t="str">
        <f>'RVA CLIENT'!V6</f>
        <v xml:space="preserve"> </v>
      </c>
      <c r="G49" s="121" t="str">
        <f>'RVA CLIENT'!W6</f>
        <v xml:space="preserve"> </v>
      </c>
    </row>
    <row r="50" spans="1:7">
      <c r="A50" s="254" t="str">
        <f>'RVA CLIENT'!P7</f>
        <v xml:space="preserve"> </v>
      </c>
      <c r="B50" s="254"/>
      <c r="C50" s="114" t="str">
        <f>'RVA CLIENT'!S7</f>
        <v xml:space="preserve"> </v>
      </c>
      <c r="D50" s="121" t="str">
        <f>'RVA CLIENT'!T7</f>
        <v xml:space="preserve"> </v>
      </c>
      <c r="E50" s="114" t="str">
        <f>'RVA CLIENT'!U7</f>
        <v xml:space="preserve"> </v>
      </c>
      <c r="F50" s="121" t="str">
        <f>'RVA CLIENT'!V7</f>
        <v xml:space="preserve"> </v>
      </c>
      <c r="G50" s="121" t="str">
        <f>'RVA CLIENT'!W7</f>
        <v xml:space="preserve"> </v>
      </c>
    </row>
  </sheetData>
  <mergeCells count="125">
    <mergeCell ref="G29:G34"/>
    <mergeCell ref="A31:B31"/>
    <mergeCell ref="D31:E31"/>
    <mergeCell ref="A29:B29"/>
    <mergeCell ref="D29:E29"/>
    <mergeCell ref="A1:F1"/>
    <mergeCell ref="A9:D9"/>
    <mergeCell ref="A6:D6"/>
    <mergeCell ref="A7:D7"/>
    <mergeCell ref="A8:D8"/>
    <mergeCell ref="E4:G4"/>
    <mergeCell ref="A4:D4"/>
    <mergeCell ref="D2:F2"/>
    <mergeCell ref="D3:F3"/>
    <mergeCell ref="E16:G16"/>
    <mergeCell ref="B15:C15"/>
    <mergeCell ref="B16:C16"/>
    <mergeCell ref="E15:G15"/>
    <mergeCell ref="A5:G5"/>
    <mergeCell ref="A2:B2"/>
    <mergeCell ref="E6:G6"/>
    <mergeCell ref="G2:G3"/>
    <mergeCell ref="B17:G17"/>
    <mergeCell ref="F7:G7"/>
    <mergeCell ref="T41:V41"/>
    <mergeCell ref="A42:B42"/>
    <mergeCell ref="A50:B50"/>
    <mergeCell ref="H30:I30"/>
    <mergeCell ref="H33:I33"/>
    <mergeCell ref="H41:I41"/>
    <mergeCell ref="H42:I42"/>
    <mergeCell ref="H43:I43"/>
    <mergeCell ref="H44:I44"/>
    <mergeCell ref="H45:I45"/>
    <mergeCell ref="H46:I46"/>
    <mergeCell ref="H47:I47"/>
    <mergeCell ref="A30:B30"/>
    <mergeCell ref="D30:E30"/>
    <mergeCell ref="A32:B32"/>
    <mergeCell ref="D32:E32"/>
    <mergeCell ref="A33:B33"/>
    <mergeCell ref="D33:E33"/>
    <mergeCell ref="A34:E34"/>
    <mergeCell ref="A37:B37"/>
    <mergeCell ref="A38:B38"/>
    <mergeCell ref="A36:B36"/>
    <mergeCell ref="A49:B49"/>
    <mergeCell ref="A45:B45"/>
    <mergeCell ref="D22:D23"/>
    <mergeCell ref="E22:F22"/>
    <mergeCell ref="E23:F23"/>
    <mergeCell ref="A19:B23"/>
    <mergeCell ref="C19:G19"/>
    <mergeCell ref="C20:G20"/>
    <mergeCell ref="D21:G21"/>
    <mergeCell ref="F9:G9"/>
    <mergeCell ref="F8:G8"/>
    <mergeCell ref="A14:C14"/>
    <mergeCell ref="D14:G14"/>
    <mergeCell ref="A11:D11"/>
    <mergeCell ref="D13:G13"/>
    <mergeCell ref="A10:D10"/>
    <mergeCell ref="A12:G12"/>
    <mergeCell ref="H1:I1"/>
    <mergeCell ref="H2:I2"/>
    <mergeCell ref="H4:I4"/>
    <mergeCell ref="H6:I6"/>
    <mergeCell ref="H9:I9"/>
    <mergeCell ref="A44:B44"/>
    <mergeCell ref="A41:B41"/>
    <mergeCell ref="H10:I10"/>
    <mergeCell ref="H14:I14"/>
    <mergeCell ref="H17:I17"/>
    <mergeCell ref="H18:I18"/>
    <mergeCell ref="H23:I23"/>
    <mergeCell ref="A39:B39"/>
    <mergeCell ref="A40:B40"/>
    <mergeCell ref="H36:I36"/>
    <mergeCell ref="H34:I34"/>
    <mergeCell ref="H39:I39"/>
    <mergeCell ref="H37:I37"/>
    <mergeCell ref="A25:G25"/>
    <mergeCell ref="A26:B26"/>
    <mergeCell ref="D26:E26"/>
    <mergeCell ref="A27:B27"/>
    <mergeCell ref="D27:E27"/>
    <mergeCell ref="A28:B28"/>
    <mergeCell ref="A46:B46"/>
    <mergeCell ref="A47:B47"/>
    <mergeCell ref="A48:B48"/>
    <mergeCell ref="H5:I5"/>
    <mergeCell ref="H3:I3"/>
    <mergeCell ref="H11:I11"/>
    <mergeCell ref="H7:I7"/>
    <mergeCell ref="H15:I15"/>
    <mergeCell ref="H12:I12"/>
    <mergeCell ref="H13:I13"/>
    <mergeCell ref="H19:I19"/>
    <mergeCell ref="H22:I22"/>
    <mergeCell ref="H20:I20"/>
    <mergeCell ref="H21:I21"/>
    <mergeCell ref="H25:I25"/>
    <mergeCell ref="H26:I26"/>
    <mergeCell ref="H27:I27"/>
    <mergeCell ref="H31:I31"/>
    <mergeCell ref="H28:I28"/>
    <mergeCell ref="H29:I29"/>
    <mergeCell ref="H35:I35"/>
    <mergeCell ref="H38:I38"/>
    <mergeCell ref="D28:E28"/>
    <mergeCell ref="C22:C23"/>
    <mergeCell ref="P1:Q1"/>
    <mergeCell ref="P2:Q2"/>
    <mergeCell ref="P3:Q3"/>
    <mergeCell ref="P4:Q4"/>
    <mergeCell ref="P5:Q5"/>
    <mergeCell ref="P6:Q6"/>
    <mergeCell ref="P7:Q7"/>
    <mergeCell ref="P9:Q9"/>
    <mergeCell ref="P10:Q10"/>
    <mergeCell ref="P11:Q11"/>
    <mergeCell ref="P12:Q12"/>
    <mergeCell ref="P13:Q13"/>
    <mergeCell ref="P14:Q14"/>
    <mergeCell ref="P15:Q1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zoomScale="115" zoomScaleNormal="115" workbookViewId="0">
      <selection activeCell="D32" sqref="D32:G32"/>
    </sheetView>
  </sheetViews>
  <sheetFormatPr baseColWidth="10" defaultRowHeight="15"/>
  <sheetData>
    <row r="1" spans="1:14">
      <c r="A1" s="52"/>
      <c r="B1" s="52"/>
      <c r="C1" s="307" t="s">
        <v>22</v>
      </c>
      <c r="D1" s="307"/>
      <c r="E1" s="307"/>
      <c r="F1" s="8"/>
      <c r="G1" s="8"/>
      <c r="H1" s="20"/>
      <c r="I1" s="20"/>
    </row>
    <row r="2" spans="1:14" ht="15.75">
      <c r="A2" s="52"/>
      <c r="B2" s="52"/>
      <c r="C2" s="308" t="s">
        <v>118</v>
      </c>
      <c r="D2" s="308"/>
      <c r="E2" s="308"/>
      <c r="F2" s="8"/>
      <c r="G2" s="8"/>
      <c r="H2" s="304" t="s">
        <v>150</v>
      </c>
      <c r="I2" s="304"/>
      <c r="J2" s="304"/>
      <c r="K2" s="304"/>
      <c r="L2" s="304"/>
      <c r="M2" s="304"/>
      <c r="N2" s="304"/>
    </row>
    <row r="3" spans="1:14">
      <c r="A3" s="312" t="s">
        <v>137</v>
      </c>
      <c r="B3" s="312"/>
      <c r="C3" s="298" t="s">
        <v>119</v>
      </c>
      <c r="D3" s="298"/>
      <c r="E3" s="298"/>
      <c r="F3" s="8"/>
      <c r="G3" s="8"/>
      <c r="H3" s="305" t="s">
        <v>180</v>
      </c>
      <c r="I3" s="305"/>
      <c r="J3" s="59" t="str">
        <f>'RVA CLIENT'!Z1</f>
        <v>Doble</v>
      </c>
      <c r="K3" s="77" t="str">
        <f>'RVA CLIENT'!AA1</f>
        <v>+</v>
      </c>
      <c r="L3" s="77">
        <f>'RVA CLIENT'!AB1</f>
        <v>0</v>
      </c>
      <c r="M3" s="77" t="str">
        <f>'RVA CLIENT'!AC1</f>
        <v>+</v>
      </c>
      <c r="N3" s="77">
        <f>'RVA CLIENT'!AD1</f>
        <v>0</v>
      </c>
    </row>
    <row r="4" spans="1:14">
      <c r="A4" s="312"/>
      <c r="B4" s="312"/>
      <c r="C4" s="74" t="s">
        <v>216</v>
      </c>
      <c r="D4" s="308" t="s">
        <v>120</v>
      </c>
      <c r="E4" s="308"/>
      <c r="F4" s="8"/>
      <c r="G4" s="8"/>
      <c r="H4" s="298" t="s">
        <v>181</v>
      </c>
      <c r="I4" s="298"/>
      <c r="J4" s="58" t="str">
        <f>'RVA CLIENT'!Z9</f>
        <v>Doble</v>
      </c>
      <c r="K4" s="159" t="str">
        <f>'RVA CLIENT'!AA9</f>
        <v>+</v>
      </c>
      <c r="L4" s="159">
        <f>'RVA CLIENT'!AB9</f>
        <v>0</v>
      </c>
      <c r="M4" s="159" t="str">
        <f>'RVA CLIENT'!AC9</f>
        <v>+</v>
      </c>
      <c r="N4" s="159">
        <f>'RVA CLIENT'!AD9</f>
        <v>0</v>
      </c>
    </row>
    <row r="5" spans="1:14">
      <c r="A5" s="25" t="s">
        <v>24</v>
      </c>
      <c r="B5" s="311" t="str">
        <f>'RVA CLIENT'!B18</f>
        <v xml:space="preserve"> </v>
      </c>
      <c r="C5" s="311"/>
      <c r="D5" s="311"/>
      <c r="E5" s="311"/>
      <c r="F5" s="311"/>
      <c r="G5" s="311"/>
      <c r="H5" s="298" t="s">
        <v>182</v>
      </c>
      <c r="I5" s="298"/>
      <c r="J5" s="58" t="str">
        <f>'RVA CLIENT'!Z17</f>
        <v>Doble</v>
      </c>
      <c r="K5" s="159" t="str">
        <f>'RVA CLIENT'!AA17</f>
        <v>+</v>
      </c>
      <c r="L5" s="159">
        <f>'RVA CLIENT'!AB17</f>
        <v>0</v>
      </c>
      <c r="M5" s="159" t="str">
        <f>'RVA CLIENT'!AC17</f>
        <v>+</v>
      </c>
      <c r="N5" s="159">
        <f>'RVA CLIENT'!AD17</f>
        <v>0</v>
      </c>
    </row>
    <row r="6" spans="1:14">
      <c r="A6" s="26" t="s">
        <v>10</v>
      </c>
      <c r="B6" s="309">
        <f>'RVA NOSOTROS'!F7</f>
        <v>0</v>
      </c>
      <c r="C6" s="310"/>
      <c r="D6" s="313" t="s">
        <v>121</v>
      </c>
      <c r="E6" s="313"/>
      <c r="F6" s="314">
        <f ca="1">TODAY()</f>
        <v>44573</v>
      </c>
      <c r="G6" s="314"/>
    </row>
    <row r="7" spans="1:14">
      <c r="A7" s="26" t="s">
        <v>122</v>
      </c>
      <c r="B7" s="309">
        <f>'RVA NOSOTROS'!F8</f>
        <v>0</v>
      </c>
      <c r="C7" s="310"/>
      <c r="D7" s="313" t="s">
        <v>123</v>
      </c>
      <c r="E7" s="313"/>
      <c r="F7" s="315" t="str">
        <f>'RVA CLIENT'!C2</f>
        <v>IDA</v>
      </c>
      <c r="G7" s="315"/>
    </row>
    <row r="8" spans="1:14">
      <c r="A8" s="26" t="s">
        <v>12</v>
      </c>
      <c r="B8" s="315">
        <f>'RVA NOSOTROS'!E6</f>
        <v>0</v>
      </c>
      <c r="C8" s="315"/>
      <c r="D8" s="334"/>
      <c r="E8" s="334"/>
      <c r="F8" s="334"/>
      <c r="G8" s="334"/>
    </row>
    <row r="9" spans="1:14">
      <c r="A9" s="25" t="s">
        <v>124</v>
      </c>
      <c r="B9" s="315" t="str">
        <f>'RVA NOSOTROS'!A1</f>
        <v xml:space="preserve">Nombre del Hotel </v>
      </c>
      <c r="C9" s="315"/>
      <c r="D9" s="315"/>
      <c r="E9" s="315"/>
      <c r="F9" s="315"/>
      <c r="G9" s="315"/>
    </row>
    <row r="10" spans="1:14">
      <c r="A10" s="313" t="s">
        <v>138</v>
      </c>
      <c r="B10" s="313"/>
      <c r="C10" s="315" t="str">
        <f>'RVA NOSOTROS'!A5</f>
        <v>Tiquetes aéreos ida y regreso</v>
      </c>
      <c r="D10" s="315"/>
      <c r="E10" s="315"/>
      <c r="F10" s="315"/>
      <c r="G10" s="315"/>
    </row>
    <row r="11" spans="1:14">
      <c r="A11" s="316" t="s">
        <v>139</v>
      </c>
      <c r="B11" s="316"/>
      <c r="C11" s="316"/>
      <c r="D11" s="316"/>
      <c r="E11" s="316"/>
      <c r="F11" s="316"/>
      <c r="G11" s="316"/>
    </row>
    <row r="12" spans="1:14">
      <c r="A12" s="76"/>
      <c r="B12" s="13"/>
      <c r="C12" s="13"/>
      <c r="D12" s="13"/>
      <c r="E12" s="13"/>
      <c r="F12" s="13"/>
      <c r="G12" s="13"/>
    </row>
    <row r="13" spans="1:14">
      <c r="A13" s="319" t="str">
        <f>'RVA NOSOTROS'!A4:D4</f>
        <v>CANCELACION PENALIDAD 100% EL DIA:</v>
      </c>
      <c r="B13" s="319"/>
      <c r="C13" s="319"/>
      <c r="D13" s="319"/>
      <c r="E13" s="319"/>
      <c r="F13" s="319"/>
      <c r="G13" s="319"/>
    </row>
    <row r="14" spans="1:14">
      <c r="A14" s="320">
        <f>'RVA NOSOTROS'!E4</f>
        <v>44532</v>
      </c>
      <c r="B14" s="320"/>
      <c r="C14" s="320"/>
      <c r="D14" s="320"/>
      <c r="E14" s="320"/>
      <c r="F14" s="320"/>
      <c r="G14" s="320"/>
    </row>
    <row r="15" spans="1:14">
      <c r="A15" s="301" t="s">
        <v>125</v>
      </c>
      <c r="B15" s="317"/>
      <c r="C15" s="318" t="str">
        <f>'RVA NOSOTROS'!C19</f>
        <v>Vuelo con VIVA</v>
      </c>
      <c r="D15" s="318"/>
      <c r="E15" s="53" t="s">
        <v>46</v>
      </c>
      <c r="F15" s="302" t="str">
        <f>'RVA NOSOTROS'!C20</f>
        <v>Equipaje 10kg (40x30x25cm)</v>
      </c>
      <c r="G15" s="302"/>
    </row>
    <row r="16" spans="1:14">
      <c r="A16" s="53" t="s">
        <v>126</v>
      </c>
      <c r="B16" s="54" t="str">
        <f>'RVA NOSOTROS'!D22</f>
        <v>Precompra</v>
      </c>
      <c r="C16" s="53" t="s">
        <v>113</v>
      </c>
      <c r="D16" s="55">
        <f>'RVA NOSOTROS'!G22</f>
        <v>0</v>
      </c>
      <c r="E16" s="53" t="s">
        <v>114</v>
      </c>
      <c r="F16" s="56">
        <f>'RVA NOSOTROS'!G23</f>
        <v>0</v>
      </c>
      <c r="G16" s="8"/>
      <c r="H16" s="2"/>
    </row>
    <row r="17" spans="1:9">
      <c r="A17" s="301" t="s">
        <v>56</v>
      </c>
      <c r="B17" s="301"/>
      <c r="C17" s="267" t="str">
        <f>'RVA CLIENT'!D32</f>
        <v>Sillas Aleatorias por sistema</v>
      </c>
      <c r="D17" s="267"/>
      <c r="E17" s="267"/>
      <c r="F17" s="267"/>
      <c r="G17" s="267"/>
    </row>
    <row r="18" spans="1:9">
      <c r="A18" s="302" t="s">
        <v>140</v>
      </c>
      <c r="B18" s="302"/>
      <c r="C18" s="302"/>
      <c r="D18" s="302"/>
      <c r="E18" s="302"/>
      <c r="F18" s="302"/>
      <c r="G18" s="302"/>
      <c r="H18" s="20"/>
      <c r="I18" s="20"/>
    </row>
    <row r="19" spans="1:9">
      <c r="A19" s="298" t="s">
        <v>127</v>
      </c>
      <c r="B19" s="298"/>
      <c r="C19" s="298"/>
      <c r="D19" s="298"/>
      <c r="E19" s="298"/>
      <c r="F19" s="298"/>
      <c r="G19" s="298"/>
    </row>
    <row r="20" spans="1:9">
      <c r="A20" s="303" t="s">
        <v>128</v>
      </c>
      <c r="B20" s="303"/>
      <c r="C20" s="303"/>
      <c r="D20" s="303"/>
      <c r="E20" s="303"/>
      <c r="F20" s="303"/>
      <c r="G20" s="303"/>
    </row>
    <row r="21" spans="1:9">
      <c r="A21" s="267" t="s">
        <v>129</v>
      </c>
      <c r="B21" s="267"/>
      <c r="C21" s="267"/>
      <c r="D21" s="267"/>
      <c r="E21" s="267"/>
      <c r="F21" s="267"/>
      <c r="G21" s="267"/>
    </row>
    <row r="22" spans="1:9">
      <c r="A22" s="295" t="s">
        <v>67</v>
      </c>
      <c r="B22" s="295"/>
      <c r="C22" s="63" t="s">
        <v>64</v>
      </c>
      <c r="D22" s="64" t="s">
        <v>141</v>
      </c>
      <c r="E22" s="63" t="s">
        <v>130</v>
      </c>
      <c r="F22" s="299" t="s">
        <v>115</v>
      </c>
      <c r="G22" s="300"/>
      <c r="I22" s="20"/>
    </row>
    <row r="23" spans="1:9">
      <c r="A23" s="295" t="str">
        <f>'RVA CLIENT'!I2</f>
        <v>Sencilla</v>
      </c>
      <c r="B23" s="295"/>
      <c r="C23" s="24">
        <f>'RVA CLIENT'!K2</f>
        <v>0</v>
      </c>
      <c r="D23" s="62">
        <f>'RVA CLIENT'!L2</f>
        <v>0</v>
      </c>
      <c r="E23" s="65">
        <v>1250000</v>
      </c>
      <c r="F23" s="296">
        <f>'RVA CLIENT'!N2</f>
        <v>0</v>
      </c>
      <c r="G23" s="297"/>
    </row>
    <row r="24" spans="1:9">
      <c r="A24" s="295" t="str">
        <f>'RVA CLIENT'!I3</f>
        <v>Doble / Triple</v>
      </c>
      <c r="B24" s="295"/>
      <c r="C24" s="24">
        <f>'RVA CLIENT'!K3</f>
        <v>0</v>
      </c>
      <c r="D24" s="62">
        <f>'RVA CLIENT'!L3</f>
        <v>0</v>
      </c>
      <c r="E24" s="65">
        <v>1250000</v>
      </c>
      <c r="F24" s="296">
        <f>'RVA CLIENT'!N3</f>
        <v>0</v>
      </c>
      <c r="G24" s="297"/>
    </row>
    <row r="25" spans="1:9">
      <c r="A25" s="295" t="str">
        <f>'RVA CLIENT'!I4</f>
        <v>Múltiple</v>
      </c>
      <c r="B25" s="295"/>
      <c r="C25" s="24">
        <f>'RVA CLIENT'!K4</f>
        <v>0</v>
      </c>
      <c r="D25" s="62">
        <f>'RVA CLIENT'!L4</f>
        <v>0</v>
      </c>
      <c r="E25" s="65">
        <v>1250000</v>
      </c>
      <c r="F25" s="296">
        <f>'RVA CLIENT'!N4</f>
        <v>0</v>
      </c>
      <c r="G25" s="297"/>
    </row>
    <row r="26" spans="1:9">
      <c r="A26" s="295" t="str">
        <f>'RVA CLIENT'!I5</f>
        <v>Niños de 2 a 11 años</v>
      </c>
      <c r="B26" s="295"/>
      <c r="C26" s="24">
        <f>'RVA CLIENT'!K5</f>
        <v>0</v>
      </c>
      <c r="D26" s="62">
        <f>'RVA CLIENT'!L5</f>
        <v>0</v>
      </c>
      <c r="E26" s="65">
        <v>1250000</v>
      </c>
      <c r="F26" s="296">
        <f>'RVA CLIENT'!N5</f>
        <v>0</v>
      </c>
      <c r="G26" s="297"/>
    </row>
    <row r="27" spans="1:9">
      <c r="A27" s="295" t="str">
        <f>'RVA CLIENT'!I6</f>
        <v>Infantes ≤ 23 meses</v>
      </c>
      <c r="B27" s="295"/>
      <c r="C27" s="24">
        <f>'RVA CLIENT'!K6</f>
        <v>0</v>
      </c>
      <c r="D27" s="62">
        <f>'RVA CLIENT'!L6</f>
        <v>0</v>
      </c>
      <c r="E27" s="65">
        <v>500000</v>
      </c>
      <c r="F27" s="296">
        <f>'RVA CLIENT'!N6</f>
        <v>0</v>
      </c>
      <c r="G27" s="297"/>
    </row>
    <row r="28" spans="1:9">
      <c r="A28" s="323" t="s">
        <v>133</v>
      </c>
      <c r="B28" s="323"/>
      <c r="C28" s="324">
        <f>'RVA CLIENT'!N7</f>
        <v>0</v>
      </c>
      <c r="D28" s="324"/>
      <c r="E28" s="66" t="s">
        <v>62</v>
      </c>
      <c r="F28" s="321">
        <f>'RVA CLIENT'!O2</f>
        <v>0</v>
      </c>
      <c r="G28" s="322"/>
    </row>
    <row r="29" spans="1:9">
      <c r="A29" s="67" t="s">
        <v>62</v>
      </c>
      <c r="B29" s="325">
        <f>F28</f>
        <v>0</v>
      </c>
      <c r="C29" s="326"/>
      <c r="D29" s="327" t="s">
        <v>143</v>
      </c>
      <c r="E29" s="327"/>
      <c r="F29" s="325">
        <f>(C23*E23)+(C24*E24)+(C25*E25)+(C26*E26)+(C27*E27)</f>
        <v>0</v>
      </c>
      <c r="G29" s="326"/>
    </row>
    <row r="30" spans="1:9">
      <c r="A30" s="263" t="s">
        <v>144</v>
      </c>
      <c r="B30" s="263"/>
      <c r="C30" s="328">
        <f>B29-F29</f>
        <v>0</v>
      </c>
      <c r="D30" s="329"/>
      <c r="E30" s="21" t="s">
        <v>134</v>
      </c>
      <c r="F30" s="330">
        <v>10</v>
      </c>
      <c r="G30" s="330"/>
    </row>
    <row r="31" spans="1:9">
      <c r="A31" s="263" t="s">
        <v>142</v>
      </c>
      <c r="B31" s="263"/>
      <c r="C31" s="328">
        <f>C30/100*F30</f>
        <v>0</v>
      </c>
      <c r="D31" s="329"/>
      <c r="E31" s="51" t="s">
        <v>135</v>
      </c>
      <c r="F31" s="328">
        <f>B29-(C30/100*F30)</f>
        <v>0</v>
      </c>
      <c r="G31" s="329"/>
    </row>
    <row r="32" spans="1:9">
      <c r="A32" s="331" t="s">
        <v>208</v>
      </c>
      <c r="B32" s="331"/>
      <c r="C32" s="331"/>
      <c r="D32" s="332" t="str">
        <f>'RVA NOSOTROS'!D14:G14</f>
        <v>►Escriba aquí a quien le facturamos</v>
      </c>
      <c r="E32" s="332"/>
      <c r="F32" s="332"/>
      <c r="G32" s="332"/>
      <c r="H32" s="22"/>
      <c r="I32" s="12"/>
    </row>
    <row r="33" spans="1:9">
      <c r="A33" s="333" t="s">
        <v>136</v>
      </c>
      <c r="B33" s="333"/>
      <c r="C33" s="333"/>
      <c r="D33" s="333"/>
      <c r="E33" s="333"/>
      <c r="F33" s="333"/>
      <c r="G33" s="333"/>
      <c r="I33" s="20"/>
    </row>
    <row r="34" spans="1:9">
      <c r="A34" s="52"/>
      <c r="B34" s="52"/>
      <c r="C34" s="52"/>
      <c r="D34" s="52"/>
      <c r="E34" s="52"/>
      <c r="F34" s="52"/>
      <c r="G34" s="52"/>
      <c r="H34" s="23"/>
      <c r="I34" s="20"/>
    </row>
    <row r="35" spans="1:9" ht="15.75">
      <c r="A35" s="304" t="s">
        <v>150</v>
      </c>
      <c r="B35" s="304"/>
      <c r="C35" s="304"/>
      <c r="D35" s="304"/>
      <c r="E35" s="304"/>
      <c r="F35" s="304"/>
      <c r="G35" s="304"/>
    </row>
    <row r="36" spans="1:9">
      <c r="A36" s="298" t="s">
        <v>117</v>
      </c>
      <c r="B36" s="298"/>
      <c r="C36" s="31" t="str">
        <f>'RVA CLIENT'!J41</f>
        <v>Doble</v>
      </c>
      <c r="D36" s="31" t="s">
        <v>97</v>
      </c>
      <c r="E36" s="31">
        <f>'RVA CLIENT'!L41</f>
        <v>0</v>
      </c>
      <c r="F36" s="31" t="s">
        <v>97</v>
      </c>
      <c r="G36" s="31">
        <f>'RVA CLIENT'!N41</f>
        <v>0</v>
      </c>
    </row>
    <row r="37" spans="1:9">
      <c r="A37" s="298" t="s">
        <v>116</v>
      </c>
      <c r="B37" s="298"/>
      <c r="C37" s="28" t="str">
        <f>'RVA CLIENT'!R1</f>
        <v>Doble</v>
      </c>
      <c r="D37" s="31" t="s">
        <v>97</v>
      </c>
      <c r="E37" s="28">
        <f>'RVA CLIENT'!T1</f>
        <v>0</v>
      </c>
      <c r="F37" s="31" t="s">
        <v>97</v>
      </c>
      <c r="G37" s="28">
        <f>'RVA CLIENT'!V1</f>
        <v>0</v>
      </c>
    </row>
    <row r="38" spans="1:9">
      <c r="A38" s="298" t="s">
        <v>145</v>
      </c>
      <c r="B38" s="298"/>
      <c r="C38" s="28" t="str">
        <f>'RVA CLIENT'!R9</f>
        <v>Doble</v>
      </c>
      <c r="D38" s="31" t="s">
        <v>97</v>
      </c>
      <c r="E38" s="28">
        <f>'RVA CLIENT'!T9</f>
        <v>0</v>
      </c>
      <c r="F38" s="31" t="s">
        <v>97</v>
      </c>
      <c r="G38" s="28">
        <f>'RVA CLIENT'!V9</f>
        <v>0</v>
      </c>
    </row>
    <row r="39" spans="1:9">
      <c r="A39" s="298" t="s">
        <v>146</v>
      </c>
      <c r="B39" s="298"/>
      <c r="C39" s="28" t="str">
        <f>'RVA CLIENT'!R17</f>
        <v>Doble</v>
      </c>
      <c r="D39" s="31" t="s">
        <v>97</v>
      </c>
      <c r="E39" s="28">
        <f>'RVA CLIENT'!T17</f>
        <v>0</v>
      </c>
      <c r="F39" s="31" t="s">
        <v>97</v>
      </c>
      <c r="G39" s="28">
        <f>'RVA CLIENT'!V17</f>
        <v>0</v>
      </c>
    </row>
    <row r="40" spans="1:9">
      <c r="A40" s="298" t="s">
        <v>147</v>
      </c>
      <c r="B40" s="298"/>
      <c r="C40" s="28" t="str">
        <f>'RVA CLIENT'!R25</f>
        <v>Doble</v>
      </c>
      <c r="D40" s="31" t="s">
        <v>97</v>
      </c>
      <c r="E40" s="28">
        <f>'RVA CLIENT'!T25</f>
        <v>0</v>
      </c>
      <c r="F40" s="31" t="s">
        <v>97</v>
      </c>
      <c r="G40" s="28">
        <f>'RVA CLIENT'!V25</f>
        <v>0</v>
      </c>
    </row>
    <row r="41" spans="1:9">
      <c r="A41" s="298" t="s">
        <v>148</v>
      </c>
      <c r="B41" s="298"/>
      <c r="C41" s="28" t="str">
        <f>'RVA CLIENT'!R33</f>
        <v>Doble</v>
      </c>
      <c r="D41" s="31" t="s">
        <v>97</v>
      </c>
      <c r="E41" s="28">
        <f>'RVA CLIENT'!T33</f>
        <v>0</v>
      </c>
      <c r="F41" s="31" t="s">
        <v>97</v>
      </c>
      <c r="G41" s="28">
        <f>'RVA CLIENT'!V33</f>
        <v>0</v>
      </c>
    </row>
    <row r="42" spans="1:9">
      <c r="A42" s="298" t="s">
        <v>149</v>
      </c>
      <c r="B42" s="298"/>
      <c r="C42" s="28" t="str">
        <f>'RVA CLIENT'!R41</f>
        <v>Doble</v>
      </c>
      <c r="D42" s="31" t="s">
        <v>97</v>
      </c>
      <c r="E42" s="28">
        <f>'RVA CLIENT'!T41</f>
        <v>0</v>
      </c>
      <c r="F42" s="31" t="s">
        <v>97</v>
      </c>
      <c r="G42" s="52">
        <f>'RVA CLIENT'!V41</f>
        <v>0</v>
      </c>
      <c r="H42" s="20"/>
      <c r="I42" s="20"/>
    </row>
    <row r="43" spans="1:9">
      <c r="A43" s="8"/>
      <c r="B43" s="8"/>
      <c r="C43" s="8"/>
      <c r="D43" s="52"/>
      <c r="E43" s="28"/>
      <c r="F43" s="8"/>
      <c r="G43" s="31"/>
      <c r="H43" s="12"/>
      <c r="I43" s="20"/>
    </row>
    <row r="44" spans="1:9">
      <c r="A44" s="8"/>
      <c r="B44" s="8"/>
      <c r="C44" s="8"/>
      <c r="D44" s="52"/>
      <c r="E44" s="8"/>
      <c r="F44" s="8"/>
      <c r="G44" s="31"/>
      <c r="H44" s="12"/>
      <c r="I44" s="20"/>
    </row>
    <row r="45" spans="1:9">
      <c r="A45" s="306" t="s">
        <v>66</v>
      </c>
      <c r="B45" s="306"/>
      <c r="C45" s="306"/>
      <c r="D45" s="306"/>
      <c r="E45" s="306"/>
      <c r="F45" s="306"/>
      <c r="G45" s="306"/>
      <c r="H45" s="12"/>
      <c r="I45" s="20"/>
    </row>
    <row r="46" spans="1:9">
      <c r="A46" s="52"/>
      <c r="B46" s="52"/>
      <c r="C46" s="52"/>
      <c r="D46" s="52"/>
      <c r="E46" s="8"/>
      <c r="F46" s="8"/>
      <c r="G46" s="52"/>
      <c r="H46" s="20"/>
      <c r="I46" s="20"/>
    </row>
    <row r="47" spans="1:9">
      <c r="A47" s="52"/>
      <c r="B47" s="52"/>
      <c r="C47" s="52"/>
      <c r="D47" s="52"/>
      <c r="E47" s="52"/>
      <c r="F47" s="52"/>
      <c r="G47" s="52"/>
      <c r="H47" s="20"/>
      <c r="I47" s="20"/>
    </row>
    <row r="48" spans="1:9">
      <c r="A48" s="8"/>
      <c r="B48" s="8"/>
      <c r="C48" s="8"/>
      <c r="D48" s="8"/>
      <c r="E48" s="8"/>
      <c r="F48" s="8"/>
      <c r="G48" s="8"/>
    </row>
    <row r="49" spans="1:9">
      <c r="A49" s="52"/>
      <c r="B49" s="52"/>
      <c r="C49" s="52"/>
      <c r="D49" s="52"/>
      <c r="E49" s="52"/>
      <c r="F49" s="52"/>
      <c r="G49" s="52"/>
      <c r="H49" s="20"/>
      <c r="I49" s="20"/>
    </row>
    <row r="50" spans="1:9">
      <c r="A50" s="52"/>
      <c r="B50" s="52"/>
      <c r="C50" s="52"/>
      <c r="D50" s="52"/>
      <c r="E50" s="52"/>
      <c r="F50" s="52"/>
      <c r="G50" s="52"/>
      <c r="H50" s="20"/>
      <c r="I50" s="20"/>
    </row>
  </sheetData>
  <mergeCells count="69">
    <mergeCell ref="A32:C32"/>
    <mergeCell ref="D32:G32"/>
    <mergeCell ref="D7:E7"/>
    <mergeCell ref="A33:G33"/>
    <mergeCell ref="A36:B36"/>
    <mergeCell ref="A21:G21"/>
    <mergeCell ref="A22:B22"/>
    <mergeCell ref="A24:B24"/>
    <mergeCell ref="A25:B25"/>
    <mergeCell ref="F7:G7"/>
    <mergeCell ref="B7:C7"/>
    <mergeCell ref="A26:B26"/>
    <mergeCell ref="D8:G8"/>
    <mergeCell ref="B9:G9"/>
    <mergeCell ref="A10:B10"/>
    <mergeCell ref="B8:C8"/>
    <mergeCell ref="A30:B30"/>
    <mergeCell ref="A31:B31"/>
    <mergeCell ref="F28:G28"/>
    <mergeCell ref="A28:B28"/>
    <mergeCell ref="C28:D28"/>
    <mergeCell ref="B29:C29"/>
    <mergeCell ref="D29:E29"/>
    <mergeCell ref="F29:G29"/>
    <mergeCell ref="C30:D30"/>
    <mergeCell ref="F31:G31"/>
    <mergeCell ref="F30:G30"/>
    <mergeCell ref="C31:D31"/>
    <mergeCell ref="C10:G10"/>
    <mergeCell ref="A11:G11"/>
    <mergeCell ref="F15:G15"/>
    <mergeCell ref="A15:B15"/>
    <mergeCell ref="C15:D15"/>
    <mergeCell ref="A13:G13"/>
    <mergeCell ref="A14:G14"/>
    <mergeCell ref="C1:E1"/>
    <mergeCell ref="C2:E2"/>
    <mergeCell ref="C3:E3"/>
    <mergeCell ref="D4:E4"/>
    <mergeCell ref="B6:C6"/>
    <mergeCell ref="B5:G5"/>
    <mergeCell ref="A3:B4"/>
    <mergeCell ref="D6:E6"/>
    <mergeCell ref="F6:G6"/>
    <mergeCell ref="A40:B40"/>
    <mergeCell ref="A41:B41"/>
    <mergeCell ref="A42:B42"/>
    <mergeCell ref="A35:G35"/>
    <mergeCell ref="A45:G45"/>
    <mergeCell ref="A38:B38"/>
    <mergeCell ref="A39:B39"/>
    <mergeCell ref="A37:B37"/>
    <mergeCell ref="H2:N2"/>
    <mergeCell ref="H3:I3"/>
    <mergeCell ref="H4:I4"/>
    <mergeCell ref="H5:I5"/>
    <mergeCell ref="A27:B27"/>
    <mergeCell ref="F27:G27"/>
    <mergeCell ref="F26:G26"/>
    <mergeCell ref="F22:G22"/>
    <mergeCell ref="F24:G24"/>
    <mergeCell ref="A17:B17"/>
    <mergeCell ref="C17:G17"/>
    <mergeCell ref="A18:G18"/>
    <mergeCell ref="A19:G19"/>
    <mergeCell ref="F25:G25"/>
    <mergeCell ref="A20:G20"/>
    <mergeCell ref="A23:B23"/>
    <mergeCell ref="F23:G23"/>
  </mergeCells>
  <hyperlinks>
    <hyperlink ref="C1" r:id="rId1" xr:uid="{00000000-0004-0000-0200-000000000000}"/>
    <hyperlink ref="C4" r:id="rId2" xr:uid="{5E763AD7-E77A-46D3-8DA5-A1D7CDC8EE6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topLeftCell="A4" zoomScale="85" zoomScaleNormal="85" workbookViewId="0"/>
  </sheetViews>
  <sheetFormatPr baseColWidth="10" defaultRowHeight="15"/>
  <cols>
    <col min="1" max="21" width="11.42578125" style="89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5" customHeight="1">
      <c r="A3" s="13"/>
      <c r="B3" s="78" t="s">
        <v>254</v>
      </c>
      <c r="C3" s="344">
        <f>'RVA CLIENT'!D2</f>
        <v>44562</v>
      </c>
      <c r="D3" s="344"/>
      <c r="E3" s="344"/>
      <c r="F3" s="344"/>
      <c r="H3" s="13"/>
      <c r="I3" s="79" t="s">
        <v>254</v>
      </c>
      <c r="J3" s="345">
        <f>C3</f>
        <v>44562</v>
      </c>
      <c r="K3" s="345"/>
      <c r="L3" s="345"/>
      <c r="M3" s="345"/>
      <c r="O3" s="13"/>
      <c r="P3" s="78" t="s">
        <v>254</v>
      </c>
      <c r="Q3" s="344">
        <f>J3</f>
        <v>44562</v>
      </c>
      <c r="R3" s="344"/>
      <c r="S3" s="344"/>
      <c r="T3" s="344"/>
      <c r="U3" s="13"/>
    </row>
    <row r="4" spans="1:21">
      <c r="A4" s="13"/>
      <c r="B4" s="78" t="s">
        <v>255</v>
      </c>
      <c r="C4" s="344">
        <f>'RVA CLIENT'!F2</f>
        <v>44926</v>
      </c>
      <c r="D4" s="344"/>
      <c r="E4" s="344"/>
      <c r="F4" s="344"/>
      <c r="H4" s="13"/>
      <c r="I4" s="79" t="s">
        <v>255</v>
      </c>
      <c r="J4" s="345">
        <f>C4</f>
        <v>44926</v>
      </c>
      <c r="K4" s="345"/>
      <c r="L4" s="345"/>
      <c r="M4" s="345"/>
      <c r="O4" s="13"/>
      <c r="P4" s="78" t="s">
        <v>255</v>
      </c>
      <c r="Q4" s="344">
        <f>J4</f>
        <v>44926</v>
      </c>
      <c r="R4" s="344"/>
      <c r="S4" s="344"/>
      <c r="T4" s="344"/>
      <c r="U4" s="13"/>
    </row>
    <row r="5" spans="1:21">
      <c r="A5" s="13"/>
      <c r="B5" s="91" t="s">
        <v>87</v>
      </c>
      <c r="C5" s="124">
        <f>'RVA CLIENT'!D24</f>
        <v>364</v>
      </c>
      <c r="D5" s="98" t="s">
        <v>166</v>
      </c>
      <c r="E5" s="93">
        <f>'RVA CLIENT'!D25</f>
        <v>10</v>
      </c>
      <c r="F5" s="273" t="str">
        <f>'RVA CLIENT'!C23</f>
        <v>Estandár</v>
      </c>
      <c r="G5" s="273"/>
      <c r="H5" s="13"/>
      <c r="I5" s="91" t="s">
        <v>87</v>
      </c>
      <c r="J5" s="124">
        <f>C5</f>
        <v>364</v>
      </c>
      <c r="K5" s="98" t="s">
        <v>166</v>
      </c>
      <c r="L5" s="93">
        <f>E5</f>
        <v>10</v>
      </c>
      <c r="M5" s="273" t="str">
        <f>F5</f>
        <v>Estandár</v>
      </c>
      <c r="N5" s="273"/>
      <c r="P5" s="91" t="s">
        <v>87</v>
      </c>
      <c r="Q5" s="124">
        <f>J5</f>
        <v>364</v>
      </c>
      <c r="R5" s="98" t="s">
        <v>166</v>
      </c>
      <c r="S5" s="93">
        <f>L5</f>
        <v>10</v>
      </c>
      <c r="T5" s="273" t="str">
        <f>M5</f>
        <v>Estandár</v>
      </c>
      <c r="U5" s="273"/>
    </row>
    <row r="6" spans="1:21" ht="15" customHeight="1">
      <c r="A6" s="338" t="s">
        <v>151</v>
      </c>
      <c r="B6" s="284" t="str">
        <f>'RVA CLIENT'!B22:G22</f>
        <v xml:space="preserve">Nombre del Hotel </v>
      </c>
      <c r="C6" s="284"/>
      <c r="D6" s="284"/>
      <c r="E6" s="284"/>
      <c r="F6" s="284"/>
      <c r="G6" s="13"/>
      <c r="H6" s="338" t="s">
        <v>151</v>
      </c>
      <c r="I6" s="284" t="str">
        <f>B6</f>
        <v xml:space="preserve">Nombre del Hotel </v>
      </c>
      <c r="J6" s="284"/>
      <c r="K6" s="284"/>
      <c r="L6" s="284"/>
      <c r="M6" s="284"/>
      <c r="N6" s="13"/>
      <c r="O6" s="338" t="s">
        <v>151</v>
      </c>
      <c r="P6" s="284" t="str">
        <f>I6</f>
        <v xml:space="preserve">Nombre del Hotel </v>
      </c>
      <c r="Q6" s="284"/>
      <c r="R6" s="284"/>
      <c r="S6" s="284"/>
      <c r="T6" s="284"/>
      <c r="U6" s="13"/>
    </row>
    <row r="7" spans="1:21" ht="15" customHeight="1">
      <c r="A7" s="338"/>
      <c r="B7" s="284"/>
      <c r="C7" s="284"/>
      <c r="D7" s="284"/>
      <c r="E7" s="284"/>
      <c r="F7" s="284"/>
      <c r="G7" s="13"/>
      <c r="H7" s="338"/>
      <c r="I7" s="284"/>
      <c r="J7" s="284"/>
      <c r="K7" s="284"/>
      <c r="L7" s="284"/>
      <c r="M7" s="284"/>
      <c r="N7" s="13"/>
      <c r="O7" s="338"/>
      <c r="P7" s="284"/>
      <c r="Q7" s="284"/>
      <c r="R7" s="284"/>
      <c r="S7" s="284"/>
      <c r="T7" s="284"/>
      <c r="U7" s="13"/>
    </row>
    <row r="8" spans="1:21">
      <c r="A8" s="338"/>
      <c r="B8" s="339" t="str">
        <f>'RVA CLIENT'!B7</f>
        <v>(Full) Desayunos, almuerzos, cenas, refrigerio, licores y refrescos</v>
      </c>
      <c r="C8" s="339"/>
      <c r="D8" s="339"/>
      <c r="E8" s="339"/>
      <c r="F8" s="339"/>
      <c r="G8" s="13"/>
      <c r="H8" s="338"/>
      <c r="I8" s="339" t="str">
        <f>B8</f>
        <v>(Full) Desayunos, almuerzos, cenas, refrigerio, licores y refrescos</v>
      </c>
      <c r="J8" s="339"/>
      <c r="K8" s="339"/>
      <c r="L8" s="339"/>
      <c r="M8" s="339"/>
      <c r="N8" s="13"/>
      <c r="O8" s="338"/>
      <c r="P8" s="339" t="str">
        <f>I8</f>
        <v>(Full) Desayunos, almuerzos, cenas, refrigerio, licores y refrescos</v>
      </c>
      <c r="Q8" s="339"/>
      <c r="R8" s="339"/>
      <c r="S8" s="339"/>
      <c r="T8" s="339"/>
      <c r="U8" s="13"/>
    </row>
    <row r="9" spans="1:2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>
      <c r="A10" s="346" t="s">
        <v>73</v>
      </c>
      <c r="B10" s="346"/>
      <c r="C10" s="125">
        <f>'RVA NOSOTROS'!C30</f>
        <v>0</v>
      </c>
      <c r="D10" s="13"/>
      <c r="E10" s="13"/>
      <c r="F10" s="13"/>
      <c r="G10" s="13"/>
      <c r="H10" s="340" t="s">
        <v>147</v>
      </c>
      <c r="I10" s="340"/>
      <c r="J10" s="98" t="str">
        <f>'RVA CLIENT'!R25</f>
        <v>Doble</v>
      </c>
      <c r="K10" s="98" t="str">
        <f>'RVA CLIENT'!S25</f>
        <v>+</v>
      </c>
      <c r="L10" s="98">
        <f>'RVA CLIENT'!T25</f>
        <v>0</v>
      </c>
      <c r="M10" s="98" t="str">
        <f>'RVA CLIENT'!U25</f>
        <v>+</v>
      </c>
      <c r="N10" s="98">
        <f>'RVA CLIENT'!V25</f>
        <v>0</v>
      </c>
      <c r="O10" s="336" t="s">
        <v>182</v>
      </c>
      <c r="P10" s="336"/>
      <c r="Q10" s="100" t="str">
        <f>'RVA CLIENT'!Z17</f>
        <v>Doble</v>
      </c>
      <c r="R10" s="100" t="str">
        <f>'RVA CLIENT'!AA17</f>
        <v>+</v>
      </c>
      <c r="S10" s="100">
        <f>'RVA CLIENT'!AB17</f>
        <v>0</v>
      </c>
      <c r="T10" s="100" t="str">
        <f>'RVA CLIENT'!AC17</f>
        <v>+</v>
      </c>
      <c r="U10" s="100">
        <f>'RVA CLIENT'!AD17</f>
        <v>0</v>
      </c>
    </row>
    <row r="11" spans="1:21">
      <c r="A11" s="346" t="s">
        <v>131</v>
      </c>
      <c r="B11" s="346"/>
      <c r="C11" s="125">
        <f>'RVA CLIENT'!K5</f>
        <v>0</v>
      </c>
      <c r="D11" s="293" t="s">
        <v>154</v>
      </c>
      <c r="E11" s="293"/>
      <c r="F11" s="293"/>
      <c r="G11" s="30">
        <v>0.625</v>
      </c>
      <c r="H11" s="337" t="s">
        <v>289</v>
      </c>
      <c r="I11" s="337"/>
      <c r="J11" s="337"/>
      <c r="K11" s="337"/>
      <c r="L11" s="337" t="s">
        <v>291</v>
      </c>
      <c r="M11" s="337"/>
      <c r="N11" s="98" t="s">
        <v>89</v>
      </c>
      <c r="O11" s="337" t="s">
        <v>289</v>
      </c>
      <c r="P11" s="337"/>
      <c r="Q11" s="337"/>
      <c r="R11" s="337"/>
      <c r="S11" s="337" t="s">
        <v>291</v>
      </c>
      <c r="T11" s="337"/>
      <c r="U11" s="98" t="s">
        <v>89</v>
      </c>
    </row>
    <row r="12" spans="1:21">
      <c r="A12" s="346" t="s">
        <v>132</v>
      </c>
      <c r="B12" s="346"/>
      <c r="C12" s="125">
        <f>'RVA CLIENT'!K6</f>
        <v>0</v>
      </c>
      <c r="D12" s="293" t="s">
        <v>155</v>
      </c>
      <c r="E12" s="293"/>
      <c r="F12" s="293"/>
      <c r="G12" s="30">
        <v>0.5</v>
      </c>
      <c r="H12" s="335" t="str">
        <f>'RVA CLIENT'!P27</f>
        <v xml:space="preserve"> </v>
      </c>
      <c r="I12" s="335"/>
      <c r="J12" s="335"/>
      <c r="K12" s="335"/>
      <c r="L12" s="335" t="str">
        <f>'RVA CLIENT'!U27</f>
        <v xml:space="preserve"> </v>
      </c>
      <c r="M12" s="335"/>
      <c r="N12" s="99" t="str">
        <f>'RVA CLIENT'!T27</f>
        <v xml:space="preserve"> </v>
      </c>
      <c r="O12" s="335" t="str">
        <f>'RVA CLIENT'!X19</f>
        <v xml:space="preserve"> </v>
      </c>
      <c r="P12" s="335"/>
      <c r="Q12" s="335"/>
      <c r="R12" s="335"/>
      <c r="S12" s="335" t="str">
        <f>'RVA CLIENT'!AC19</f>
        <v xml:space="preserve"> </v>
      </c>
      <c r="T12" s="335"/>
      <c r="U12" s="99" t="str">
        <f>'RVA CLIENT'!AB19</f>
        <v xml:space="preserve"> </v>
      </c>
    </row>
    <row r="13" spans="1:21">
      <c r="A13" s="13"/>
      <c r="B13" s="13"/>
      <c r="C13" s="13"/>
      <c r="D13" s="13"/>
      <c r="E13" s="13"/>
      <c r="F13" s="13"/>
      <c r="G13" s="13"/>
      <c r="H13" s="335" t="str">
        <f>'RVA CLIENT'!P28</f>
        <v xml:space="preserve"> </v>
      </c>
      <c r="I13" s="335"/>
      <c r="J13" s="335"/>
      <c r="K13" s="335"/>
      <c r="L13" s="335" t="str">
        <f>'RVA CLIENT'!U28</f>
        <v xml:space="preserve"> </v>
      </c>
      <c r="M13" s="335"/>
      <c r="N13" s="99" t="str">
        <f>'RVA CLIENT'!T28</f>
        <v xml:space="preserve"> </v>
      </c>
      <c r="O13" s="335" t="str">
        <f>'RVA CLIENT'!X20</f>
        <v xml:space="preserve"> </v>
      </c>
      <c r="P13" s="335"/>
      <c r="Q13" s="335"/>
      <c r="R13" s="335"/>
      <c r="S13" s="335" t="str">
        <f>'RVA CLIENT'!AC20</f>
        <v xml:space="preserve"> </v>
      </c>
      <c r="T13" s="335"/>
      <c r="U13" s="99" t="str">
        <f>'RVA CLIENT'!AB20</f>
        <v xml:space="preserve"> </v>
      </c>
    </row>
    <row r="14" spans="1:21">
      <c r="A14" s="343" t="s">
        <v>156</v>
      </c>
      <c r="B14" s="343"/>
      <c r="C14" s="343"/>
      <c r="D14" s="343"/>
      <c r="E14" s="343"/>
      <c r="F14" s="343"/>
      <c r="G14" s="343"/>
      <c r="H14" s="335" t="str">
        <f>'RVA CLIENT'!P29</f>
        <v xml:space="preserve"> </v>
      </c>
      <c r="I14" s="335"/>
      <c r="J14" s="335"/>
      <c r="K14" s="335"/>
      <c r="L14" s="335" t="str">
        <f>'RVA CLIENT'!U29</f>
        <v xml:space="preserve"> </v>
      </c>
      <c r="M14" s="335"/>
      <c r="N14" s="99" t="str">
        <f>'RVA CLIENT'!T29</f>
        <v xml:space="preserve"> </v>
      </c>
      <c r="O14" s="335" t="str">
        <f>'RVA CLIENT'!X21</f>
        <v xml:space="preserve"> </v>
      </c>
      <c r="P14" s="335"/>
      <c r="Q14" s="335"/>
      <c r="R14" s="335"/>
      <c r="S14" s="335" t="str">
        <f>'RVA CLIENT'!AC21</f>
        <v xml:space="preserve"> </v>
      </c>
      <c r="T14" s="335"/>
      <c r="U14" s="99" t="str">
        <f>'RVA CLIENT'!AB21</f>
        <v xml:space="preserve"> </v>
      </c>
    </row>
    <row r="15" spans="1:21">
      <c r="A15" s="343" t="s">
        <v>157</v>
      </c>
      <c r="B15" s="343"/>
      <c r="C15" s="343"/>
      <c r="D15" s="343"/>
      <c r="E15" s="343"/>
      <c r="F15" s="343"/>
      <c r="G15" s="343"/>
      <c r="H15" s="335" t="str">
        <f>'RVA CLIENT'!P30</f>
        <v xml:space="preserve"> </v>
      </c>
      <c r="I15" s="335"/>
      <c r="J15" s="335"/>
      <c r="K15" s="335"/>
      <c r="L15" s="335" t="str">
        <f>'RVA CLIENT'!U30</f>
        <v xml:space="preserve"> </v>
      </c>
      <c r="M15" s="335"/>
      <c r="N15" s="99" t="str">
        <f>'RVA CLIENT'!T30</f>
        <v xml:space="preserve">  </v>
      </c>
      <c r="O15" s="335" t="str">
        <f>'RVA CLIENT'!X22</f>
        <v xml:space="preserve"> </v>
      </c>
      <c r="P15" s="335"/>
      <c r="Q15" s="335"/>
      <c r="R15" s="335"/>
      <c r="S15" s="335" t="str">
        <f>'RVA CLIENT'!AC22</f>
        <v xml:space="preserve"> </v>
      </c>
      <c r="T15" s="335"/>
      <c r="U15" s="99" t="str">
        <f>'RVA CLIENT'!AB22</f>
        <v xml:space="preserve"> </v>
      </c>
    </row>
    <row r="16" spans="1:21">
      <c r="A16" s="13"/>
      <c r="B16" s="13"/>
      <c r="C16" s="13"/>
      <c r="D16" s="13"/>
      <c r="E16" s="13"/>
      <c r="F16" s="13"/>
      <c r="G16" s="13"/>
      <c r="H16" s="335" t="str">
        <f>'RVA CLIENT'!P31</f>
        <v xml:space="preserve">  </v>
      </c>
      <c r="I16" s="335"/>
      <c r="J16" s="335"/>
      <c r="K16" s="335"/>
      <c r="L16" s="335" t="str">
        <f>'RVA CLIENT'!U31</f>
        <v xml:space="preserve"> </v>
      </c>
      <c r="M16" s="335"/>
      <c r="N16" s="99" t="str">
        <f>'RVA CLIENT'!T31</f>
        <v xml:space="preserve"> </v>
      </c>
      <c r="O16" s="335" t="str">
        <f>'RVA CLIENT'!X23</f>
        <v xml:space="preserve"> </v>
      </c>
      <c r="P16" s="335"/>
      <c r="Q16" s="335"/>
      <c r="R16" s="335"/>
      <c r="S16" s="335" t="str">
        <f>'RVA CLIENT'!AC23</f>
        <v xml:space="preserve"> </v>
      </c>
      <c r="T16" s="335"/>
      <c r="U16" s="99" t="str">
        <f>'RVA CLIENT'!AB23</f>
        <v xml:space="preserve"> </v>
      </c>
    </row>
    <row r="17" spans="1:21">
      <c r="A17" s="336" t="s">
        <v>117</v>
      </c>
      <c r="B17" s="336"/>
      <c r="C17" s="98" t="str">
        <f>'RVA CLIENT'!J41</f>
        <v>Doble</v>
      </c>
      <c r="D17" s="98" t="str">
        <f>'RVA CLIENT'!K41</f>
        <v>+</v>
      </c>
      <c r="E17" s="98">
        <f>'RVA CLIENT'!L41</f>
        <v>0</v>
      </c>
      <c r="F17" s="98" t="str">
        <f>'RVA CLIENT'!M41</f>
        <v>+</v>
      </c>
      <c r="G17" s="98">
        <f>'RVA CLIENT'!N41</f>
        <v>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>
      <c r="A18" s="337" t="s">
        <v>289</v>
      </c>
      <c r="B18" s="337"/>
      <c r="C18" s="337"/>
      <c r="D18" s="337"/>
      <c r="E18" s="337" t="s">
        <v>291</v>
      </c>
      <c r="F18" s="337"/>
      <c r="G18" s="98" t="s">
        <v>89</v>
      </c>
      <c r="H18" s="340" t="s">
        <v>148</v>
      </c>
      <c r="I18" s="340"/>
      <c r="J18" s="98" t="str">
        <f>'RVA CLIENT'!R33</f>
        <v>Doble</v>
      </c>
      <c r="K18" s="98" t="str">
        <f>'RVA CLIENT'!S33</f>
        <v>+</v>
      </c>
      <c r="L18" s="98">
        <f>'RVA CLIENT'!T33</f>
        <v>0</v>
      </c>
      <c r="M18" s="98" t="str">
        <f>'RVA CLIENT'!U33</f>
        <v>+</v>
      </c>
      <c r="N18" s="98">
        <f>'RVA CLIENT'!V33</f>
        <v>0</v>
      </c>
      <c r="O18"/>
      <c r="P18"/>
      <c r="Q18"/>
      <c r="R18"/>
      <c r="S18"/>
      <c r="T18"/>
      <c r="U18"/>
    </row>
    <row r="19" spans="1:21">
      <c r="A19" s="335" t="str">
        <f>'RVA CLIENT'!H43</f>
        <v xml:space="preserve"> </v>
      </c>
      <c r="B19" s="335"/>
      <c r="C19" s="335"/>
      <c r="D19" s="335"/>
      <c r="E19" s="335" t="str">
        <f>'RVA CLIENT'!M43</f>
        <v xml:space="preserve"> </v>
      </c>
      <c r="F19" s="335"/>
      <c r="G19" s="99" t="str">
        <f>'RVA CLIENT'!L43</f>
        <v xml:space="preserve"> </v>
      </c>
      <c r="H19" s="337" t="s">
        <v>289</v>
      </c>
      <c r="I19" s="337"/>
      <c r="J19" s="337"/>
      <c r="K19" s="337"/>
      <c r="L19" s="337" t="s">
        <v>291</v>
      </c>
      <c r="M19" s="337"/>
      <c r="N19" s="98" t="s">
        <v>89</v>
      </c>
      <c r="O19"/>
      <c r="P19"/>
      <c r="Q19"/>
      <c r="R19"/>
      <c r="S19"/>
      <c r="T19"/>
      <c r="U19"/>
    </row>
    <row r="20" spans="1:21">
      <c r="A20" s="335" t="str">
        <f>'RVA CLIENT'!H44</f>
        <v xml:space="preserve"> </v>
      </c>
      <c r="B20" s="335"/>
      <c r="C20" s="335"/>
      <c r="D20" s="335"/>
      <c r="E20" s="335" t="str">
        <f>'RVA CLIENT'!M44</f>
        <v xml:space="preserve"> </v>
      </c>
      <c r="F20" s="335"/>
      <c r="G20" s="99" t="str">
        <f>'RVA CLIENT'!L44</f>
        <v xml:space="preserve"> </v>
      </c>
      <c r="H20" s="335" t="str">
        <f>'RVA CLIENT'!P35</f>
        <v xml:space="preserve"> </v>
      </c>
      <c r="I20" s="335"/>
      <c r="J20" s="335"/>
      <c r="K20" s="335"/>
      <c r="L20" s="335" t="str">
        <f>'RVA CLIENT'!U35</f>
        <v xml:space="preserve"> </v>
      </c>
      <c r="M20" s="335"/>
      <c r="N20" s="99" t="str">
        <f>'RVA CLIENT'!T35</f>
        <v xml:space="preserve"> </v>
      </c>
      <c r="O20"/>
      <c r="P20"/>
      <c r="Q20"/>
      <c r="R20"/>
      <c r="S20"/>
      <c r="T20"/>
      <c r="U20"/>
    </row>
    <row r="21" spans="1:21">
      <c r="A21" s="335" t="str">
        <f>'RVA CLIENT'!H45</f>
        <v xml:space="preserve"> </v>
      </c>
      <c r="B21" s="335"/>
      <c r="C21" s="335"/>
      <c r="D21" s="335"/>
      <c r="E21" s="335" t="str">
        <f>'RVA CLIENT'!M45</f>
        <v xml:space="preserve"> </v>
      </c>
      <c r="F21" s="335"/>
      <c r="G21" s="99" t="str">
        <f>'RVA CLIENT'!L45</f>
        <v xml:space="preserve"> </v>
      </c>
      <c r="H21" s="335" t="str">
        <f>'RVA CLIENT'!P36</f>
        <v xml:space="preserve"> </v>
      </c>
      <c r="I21" s="335"/>
      <c r="J21" s="335"/>
      <c r="K21" s="335"/>
      <c r="L21" s="335" t="str">
        <f>'RVA CLIENT'!U36</f>
        <v xml:space="preserve"> </v>
      </c>
      <c r="M21" s="335"/>
      <c r="N21" s="99" t="str">
        <f>'RVA CLIENT'!T36</f>
        <v xml:space="preserve"> </v>
      </c>
      <c r="O21"/>
      <c r="P21"/>
      <c r="Q21"/>
      <c r="R21"/>
      <c r="S21"/>
      <c r="T21"/>
      <c r="U21"/>
    </row>
    <row r="22" spans="1:21">
      <c r="A22" s="335" t="str">
        <f>'RVA CLIENT'!H46</f>
        <v xml:space="preserve"> </v>
      </c>
      <c r="B22" s="335"/>
      <c r="C22" s="335"/>
      <c r="D22" s="335"/>
      <c r="E22" s="335" t="str">
        <f>'RVA CLIENT'!M46</f>
        <v xml:space="preserve"> </v>
      </c>
      <c r="F22" s="335"/>
      <c r="G22" s="99" t="str">
        <f>'RVA CLIENT'!L46</f>
        <v xml:space="preserve"> </v>
      </c>
      <c r="H22" s="335" t="str">
        <f>'RVA CLIENT'!P37</f>
        <v xml:space="preserve"> </v>
      </c>
      <c r="I22" s="335"/>
      <c r="J22" s="335"/>
      <c r="K22" s="335"/>
      <c r="L22" s="335" t="str">
        <f>'RVA CLIENT'!U37</f>
        <v xml:space="preserve"> </v>
      </c>
      <c r="M22" s="335"/>
      <c r="N22" s="99" t="str">
        <f>'RVA CLIENT'!T37</f>
        <v xml:space="preserve">  </v>
      </c>
      <c r="O22"/>
      <c r="P22"/>
      <c r="Q22"/>
      <c r="R22"/>
      <c r="S22"/>
      <c r="T22"/>
      <c r="U22"/>
    </row>
    <row r="23" spans="1:21">
      <c r="A23" s="335" t="str">
        <f>'RVA CLIENT'!H47</f>
        <v xml:space="preserve"> </v>
      </c>
      <c r="B23" s="335"/>
      <c r="C23" s="335"/>
      <c r="D23" s="335"/>
      <c r="E23" s="335" t="str">
        <f>'RVA CLIENT'!M47</f>
        <v xml:space="preserve"> </v>
      </c>
      <c r="F23" s="335"/>
      <c r="G23" s="99" t="str">
        <f>'RVA CLIENT'!L47</f>
        <v xml:space="preserve"> </v>
      </c>
      <c r="H23" s="335" t="str">
        <f>'RVA CLIENT'!P38</f>
        <v xml:space="preserve"> </v>
      </c>
      <c r="I23" s="335"/>
      <c r="J23" s="335"/>
      <c r="K23" s="335"/>
      <c r="L23" s="335" t="str">
        <f>'RVA CLIENT'!U38</f>
        <v xml:space="preserve"> </v>
      </c>
      <c r="M23" s="335"/>
      <c r="N23" s="99" t="str">
        <f>'RVA CLIENT'!T38</f>
        <v xml:space="preserve"> </v>
      </c>
      <c r="O23"/>
      <c r="P23"/>
      <c r="Q23"/>
      <c r="R23"/>
      <c r="S23"/>
      <c r="T23"/>
      <c r="U23"/>
    </row>
    <row r="24" spans="1:21">
      <c r="A24" s="13"/>
      <c r="B24" s="13"/>
      <c r="C24" s="13"/>
      <c r="D24" s="13"/>
      <c r="E24" s="13"/>
      <c r="F24" s="13"/>
      <c r="G24" s="13"/>
      <c r="H24" s="335" t="str">
        <f>'RVA CLIENT'!P39</f>
        <v xml:space="preserve"> </v>
      </c>
      <c r="I24" s="335"/>
      <c r="J24" s="335"/>
      <c r="K24" s="335"/>
      <c r="L24" s="335" t="str">
        <f>'RVA CLIENT'!U39</f>
        <v xml:space="preserve"> </v>
      </c>
      <c r="M24" s="335"/>
      <c r="N24" s="99" t="str">
        <f>'RVA CLIENT'!T39</f>
        <v xml:space="preserve"> </v>
      </c>
      <c r="O24"/>
      <c r="P24"/>
      <c r="Q24"/>
      <c r="R24"/>
      <c r="S24"/>
      <c r="T24"/>
      <c r="U24"/>
    </row>
    <row r="25" spans="1:21">
      <c r="A25" s="336" t="s">
        <v>116</v>
      </c>
      <c r="B25" s="336"/>
      <c r="C25" s="98" t="str">
        <f>'RVA CLIENT'!R1</f>
        <v>Doble</v>
      </c>
      <c r="D25" s="98" t="str">
        <f>'RVA CLIENT'!S1</f>
        <v>+</v>
      </c>
      <c r="E25" s="98">
        <f>'RVA CLIENT'!T1</f>
        <v>0</v>
      </c>
      <c r="F25" s="98" t="str">
        <f>'RVA CLIENT'!U1</f>
        <v>+</v>
      </c>
      <c r="G25" s="98">
        <f>'RVA CLIENT'!V1</f>
        <v>0</v>
      </c>
      <c r="H25" s="13"/>
      <c r="I25" s="13"/>
      <c r="J25" s="13"/>
      <c r="K25" s="13"/>
      <c r="L25" s="13"/>
      <c r="M25" s="13"/>
      <c r="N25" s="13"/>
      <c r="O25"/>
      <c r="P25"/>
      <c r="Q25"/>
      <c r="R25"/>
      <c r="S25"/>
      <c r="T25"/>
      <c r="U25"/>
    </row>
    <row r="26" spans="1:21">
      <c r="A26" s="337" t="s">
        <v>289</v>
      </c>
      <c r="B26" s="337"/>
      <c r="C26" s="337"/>
      <c r="D26" s="337"/>
      <c r="E26" s="337" t="s">
        <v>291</v>
      </c>
      <c r="F26" s="337"/>
      <c r="G26" s="98" t="s">
        <v>89</v>
      </c>
      <c r="H26" s="340" t="s">
        <v>149</v>
      </c>
      <c r="I26" s="340"/>
      <c r="J26" s="98" t="str">
        <f>'RVA CLIENT'!R41</f>
        <v>Doble</v>
      </c>
      <c r="K26" s="98" t="str">
        <f>'RVA CLIENT'!S41</f>
        <v>+</v>
      </c>
      <c r="L26" s="98">
        <f>'RVA CLIENT'!T41</f>
        <v>0</v>
      </c>
      <c r="M26" s="98" t="str">
        <f>'RVA CLIENT'!U41</f>
        <v>+</v>
      </c>
      <c r="N26" s="98">
        <f>'RVA CLIENT'!V41</f>
        <v>0</v>
      </c>
      <c r="O26"/>
      <c r="P26"/>
      <c r="Q26"/>
      <c r="R26"/>
      <c r="S26"/>
      <c r="T26"/>
      <c r="U26"/>
    </row>
    <row r="27" spans="1:21">
      <c r="A27" s="335" t="str">
        <f>'RVA CLIENT'!P3</f>
        <v xml:space="preserve"> </v>
      </c>
      <c r="B27" s="335"/>
      <c r="C27" s="335"/>
      <c r="D27" s="335"/>
      <c r="E27" s="335" t="str">
        <f>'RVA CLIENT'!U3</f>
        <v xml:space="preserve"> </v>
      </c>
      <c r="F27" s="335"/>
      <c r="G27" s="99" t="str">
        <f>'RVA CLIENT'!T3</f>
        <v xml:space="preserve"> </v>
      </c>
      <c r="H27" s="337" t="s">
        <v>289</v>
      </c>
      <c r="I27" s="337"/>
      <c r="J27" s="337"/>
      <c r="K27" s="337"/>
      <c r="L27" s="337" t="s">
        <v>291</v>
      </c>
      <c r="M27" s="337"/>
      <c r="N27" s="98" t="s">
        <v>89</v>
      </c>
      <c r="O27"/>
      <c r="P27"/>
      <c r="Q27"/>
      <c r="R27"/>
      <c r="S27"/>
      <c r="T27"/>
      <c r="U27"/>
    </row>
    <row r="28" spans="1:21">
      <c r="A28" s="335" t="str">
        <f>'RVA CLIENT'!P4</f>
        <v xml:space="preserve"> </v>
      </c>
      <c r="B28" s="335"/>
      <c r="C28" s="335"/>
      <c r="D28" s="335"/>
      <c r="E28" s="335" t="str">
        <f>'RVA CLIENT'!U4</f>
        <v xml:space="preserve"> </v>
      </c>
      <c r="F28" s="335"/>
      <c r="G28" s="99" t="str">
        <f>'RVA CLIENT'!T4</f>
        <v xml:space="preserve"> </v>
      </c>
      <c r="H28" s="335" t="str">
        <f>'RVA CLIENT'!P43</f>
        <v xml:space="preserve"> </v>
      </c>
      <c r="I28" s="335"/>
      <c r="J28" s="335"/>
      <c r="K28" s="335"/>
      <c r="L28" s="335" t="str">
        <f>'RVA CLIENT'!U43</f>
        <v xml:space="preserve"> </v>
      </c>
      <c r="M28" s="335"/>
      <c r="N28" s="99" t="str">
        <f>'RVA CLIENT'!T43</f>
        <v xml:space="preserve"> </v>
      </c>
      <c r="O28"/>
      <c r="P28"/>
      <c r="Q28"/>
      <c r="R28"/>
      <c r="S28"/>
      <c r="T28"/>
      <c r="U28"/>
    </row>
    <row r="29" spans="1:21">
      <c r="A29" s="335" t="str">
        <f>'RVA CLIENT'!P5</f>
        <v xml:space="preserve"> </v>
      </c>
      <c r="B29" s="335"/>
      <c r="C29" s="335"/>
      <c r="D29" s="335"/>
      <c r="E29" s="335" t="str">
        <f>'RVA CLIENT'!U5</f>
        <v xml:space="preserve"> </v>
      </c>
      <c r="F29" s="335"/>
      <c r="G29" s="99" t="str">
        <f>'RVA CLIENT'!T5</f>
        <v xml:space="preserve"> </v>
      </c>
      <c r="H29" s="335" t="str">
        <f>'RVA CLIENT'!P44</f>
        <v xml:space="preserve"> </v>
      </c>
      <c r="I29" s="335"/>
      <c r="J29" s="335"/>
      <c r="K29" s="335"/>
      <c r="L29" s="335" t="str">
        <f>'RVA CLIENT'!U44</f>
        <v xml:space="preserve"> </v>
      </c>
      <c r="M29" s="335"/>
      <c r="N29" s="99" t="str">
        <f>'RVA CLIENT'!T44</f>
        <v xml:space="preserve"> </v>
      </c>
      <c r="O29"/>
      <c r="P29"/>
      <c r="Q29"/>
      <c r="R29"/>
      <c r="S29"/>
      <c r="T29"/>
      <c r="U29"/>
    </row>
    <row r="30" spans="1:21">
      <c r="A30" s="335" t="str">
        <f>'RVA CLIENT'!P6</f>
        <v xml:space="preserve"> </v>
      </c>
      <c r="B30" s="335"/>
      <c r="C30" s="335"/>
      <c r="D30" s="335"/>
      <c r="E30" s="335" t="str">
        <f>'RVA CLIENT'!U6</f>
        <v xml:space="preserve"> </v>
      </c>
      <c r="F30" s="335"/>
      <c r="G30" s="99" t="str">
        <f>'RVA CLIENT'!T6</f>
        <v xml:space="preserve"> </v>
      </c>
      <c r="H30" s="335" t="str">
        <f>'RVA CLIENT'!P45</f>
        <v xml:space="preserve"> </v>
      </c>
      <c r="I30" s="335"/>
      <c r="J30" s="335"/>
      <c r="K30" s="335"/>
      <c r="L30" s="335" t="str">
        <f>'RVA CLIENT'!U45</f>
        <v xml:space="preserve"> </v>
      </c>
      <c r="M30" s="335"/>
      <c r="N30" s="99" t="str">
        <f>'RVA CLIENT'!T45</f>
        <v xml:space="preserve"> </v>
      </c>
      <c r="O30"/>
      <c r="P30"/>
      <c r="Q30"/>
      <c r="R30"/>
      <c r="S30"/>
      <c r="T30"/>
      <c r="U30"/>
    </row>
    <row r="31" spans="1:21">
      <c r="A31" s="335" t="str">
        <f>'RVA CLIENT'!P7</f>
        <v xml:space="preserve"> </v>
      </c>
      <c r="B31" s="335"/>
      <c r="C31" s="335"/>
      <c r="D31" s="335"/>
      <c r="E31" s="335" t="str">
        <f>'RVA CLIENT'!U7</f>
        <v xml:space="preserve"> </v>
      </c>
      <c r="F31" s="335"/>
      <c r="G31" s="99" t="str">
        <f>'RVA CLIENT'!T7</f>
        <v xml:space="preserve"> </v>
      </c>
      <c r="H31" s="335" t="str">
        <f>'RVA CLIENT'!P46</f>
        <v xml:space="preserve"> </v>
      </c>
      <c r="I31" s="335"/>
      <c r="J31" s="335"/>
      <c r="K31" s="335"/>
      <c r="L31" s="335" t="str">
        <f>'RVA CLIENT'!U46</f>
        <v xml:space="preserve"> </v>
      </c>
      <c r="M31" s="335"/>
      <c r="N31" s="99" t="str">
        <f>'RVA CLIENT'!T46</f>
        <v xml:space="preserve"> </v>
      </c>
      <c r="O31"/>
      <c r="P31"/>
      <c r="Q31"/>
      <c r="R31"/>
      <c r="S31"/>
      <c r="T31"/>
      <c r="U31"/>
    </row>
    <row r="32" spans="1:21">
      <c r="A32" s="13"/>
      <c r="B32" s="13"/>
      <c r="C32" s="13"/>
      <c r="D32" s="13"/>
      <c r="E32" s="13"/>
      <c r="F32" s="13"/>
      <c r="G32" s="13"/>
      <c r="H32" s="335" t="str">
        <f>'RVA CLIENT'!P47</f>
        <v xml:space="preserve"> </v>
      </c>
      <c r="I32" s="335"/>
      <c r="J32" s="335"/>
      <c r="K32" s="335"/>
      <c r="L32" s="335" t="str">
        <f>'RVA CLIENT'!U47</f>
        <v xml:space="preserve"> </v>
      </c>
      <c r="M32" s="335"/>
      <c r="N32" s="99" t="str">
        <f>'RVA CLIENT'!T47</f>
        <v xml:space="preserve"> </v>
      </c>
      <c r="O32"/>
      <c r="P32"/>
      <c r="Q32"/>
      <c r="R32"/>
      <c r="S32"/>
      <c r="T32"/>
      <c r="U32"/>
    </row>
    <row r="33" spans="1:21">
      <c r="A33" s="336" t="s">
        <v>145</v>
      </c>
      <c r="B33" s="336"/>
      <c r="C33" s="98" t="str">
        <f>'RVA CLIENT'!R9</f>
        <v>Doble</v>
      </c>
      <c r="D33" s="98" t="str">
        <f>'RVA CLIENT'!S9</f>
        <v>+</v>
      </c>
      <c r="E33" s="98">
        <f>'RVA CLIENT'!T9</f>
        <v>0</v>
      </c>
      <c r="F33" s="98" t="str">
        <f>'RVA CLIENT'!U9</f>
        <v>+</v>
      </c>
      <c r="G33" s="98">
        <f>'RVA CLIENT'!V9</f>
        <v>0</v>
      </c>
      <c r="H33" s="13"/>
      <c r="I33" s="13"/>
      <c r="J33" s="13"/>
      <c r="K33" s="13"/>
      <c r="L33" s="13"/>
      <c r="M33" s="13"/>
      <c r="N33" s="13"/>
      <c r="O33"/>
      <c r="P33"/>
      <c r="Q33"/>
      <c r="R33"/>
      <c r="S33"/>
      <c r="T33"/>
      <c r="U33"/>
    </row>
    <row r="34" spans="1:21">
      <c r="A34" s="337" t="s">
        <v>289</v>
      </c>
      <c r="B34" s="337"/>
      <c r="C34" s="337"/>
      <c r="D34" s="337"/>
      <c r="E34" s="337" t="s">
        <v>291</v>
      </c>
      <c r="F34" s="337"/>
      <c r="G34" s="98" t="s">
        <v>89</v>
      </c>
      <c r="H34" s="340" t="s">
        <v>180</v>
      </c>
      <c r="I34" s="340"/>
      <c r="J34" s="91" t="str">
        <f>'RVA CLIENT'!Z1</f>
        <v>Doble</v>
      </c>
      <c r="K34" s="91" t="str">
        <f>'RVA CLIENT'!AA1</f>
        <v>+</v>
      </c>
      <c r="L34" s="91">
        <f>'RVA CLIENT'!AB1</f>
        <v>0</v>
      </c>
      <c r="M34" s="91" t="str">
        <f>'RVA CLIENT'!AC1</f>
        <v>+</v>
      </c>
      <c r="N34" s="91">
        <f>'RVA CLIENT'!AD1</f>
        <v>0</v>
      </c>
      <c r="O34"/>
      <c r="P34"/>
      <c r="Q34"/>
      <c r="R34"/>
      <c r="S34"/>
      <c r="T34"/>
      <c r="U34"/>
    </row>
    <row r="35" spans="1:21">
      <c r="A35" s="335" t="str">
        <f>'RVA CLIENT'!P11</f>
        <v xml:space="preserve"> </v>
      </c>
      <c r="B35" s="335"/>
      <c r="C35" s="335"/>
      <c r="D35" s="335"/>
      <c r="E35" s="335" t="str">
        <f>'RVA CLIENT'!U11</f>
        <v xml:space="preserve"> </v>
      </c>
      <c r="F35" s="335"/>
      <c r="G35" s="99" t="str">
        <f>'RVA CLIENT'!T11</f>
        <v xml:space="preserve"> </v>
      </c>
      <c r="H35" s="337" t="s">
        <v>289</v>
      </c>
      <c r="I35" s="337"/>
      <c r="J35" s="337"/>
      <c r="K35" s="337"/>
      <c r="L35" s="337" t="s">
        <v>291</v>
      </c>
      <c r="M35" s="337"/>
      <c r="N35" s="98" t="s">
        <v>89</v>
      </c>
      <c r="O35"/>
      <c r="P35"/>
      <c r="Q35"/>
      <c r="R35"/>
      <c r="S35"/>
      <c r="T35"/>
      <c r="U35"/>
    </row>
    <row r="36" spans="1:21">
      <c r="A36" s="335" t="str">
        <f>'RVA CLIENT'!P12</f>
        <v xml:space="preserve"> </v>
      </c>
      <c r="B36" s="335"/>
      <c r="C36" s="335"/>
      <c r="D36" s="335"/>
      <c r="E36" s="335" t="str">
        <f>'RVA CLIENT'!U12</f>
        <v xml:space="preserve"> </v>
      </c>
      <c r="F36" s="335"/>
      <c r="G36" s="99" t="str">
        <f>'RVA CLIENT'!T12</f>
        <v xml:space="preserve"> </v>
      </c>
      <c r="H36" s="335" t="str">
        <f>'RVA CLIENT'!X3</f>
        <v xml:space="preserve"> </v>
      </c>
      <c r="I36" s="335"/>
      <c r="J36" s="335"/>
      <c r="K36" s="335"/>
      <c r="L36" s="335" t="str">
        <f>'RVA CLIENT'!AC3</f>
        <v xml:space="preserve"> </v>
      </c>
      <c r="M36" s="335"/>
      <c r="N36" s="99" t="str">
        <f>'RVA CLIENT'!AB3</f>
        <v xml:space="preserve"> </v>
      </c>
      <c r="O36"/>
      <c r="P36"/>
      <c r="Q36"/>
      <c r="R36"/>
      <c r="S36"/>
      <c r="T36"/>
      <c r="U36"/>
    </row>
    <row r="37" spans="1:21">
      <c r="A37" s="335" t="str">
        <f>'RVA CLIENT'!P13</f>
        <v xml:space="preserve">  </v>
      </c>
      <c r="B37" s="335"/>
      <c r="C37" s="335"/>
      <c r="D37" s="335"/>
      <c r="E37" s="335" t="str">
        <f>'RVA CLIENT'!U13</f>
        <v xml:space="preserve"> </v>
      </c>
      <c r="F37" s="335"/>
      <c r="G37" s="99" t="str">
        <f>'RVA CLIENT'!T13</f>
        <v xml:space="preserve">  </v>
      </c>
      <c r="H37" s="335" t="str">
        <f>'RVA CLIENT'!X4</f>
        <v xml:space="preserve"> </v>
      </c>
      <c r="I37" s="335"/>
      <c r="J37" s="335"/>
      <c r="K37" s="335"/>
      <c r="L37" s="335" t="str">
        <f>'RVA CLIENT'!AC4</f>
        <v xml:space="preserve"> </v>
      </c>
      <c r="M37" s="335"/>
      <c r="N37" s="99" t="str">
        <f>'RVA CLIENT'!AB4</f>
        <v xml:space="preserve"> </v>
      </c>
      <c r="O37"/>
      <c r="P37"/>
      <c r="Q37"/>
      <c r="R37"/>
      <c r="S37"/>
      <c r="T37"/>
      <c r="U37"/>
    </row>
    <row r="38" spans="1:21">
      <c r="A38" s="335" t="str">
        <f>'RVA CLIENT'!P14</f>
        <v xml:space="preserve"> </v>
      </c>
      <c r="B38" s="335"/>
      <c r="C38" s="335"/>
      <c r="D38" s="335"/>
      <c r="E38" s="335" t="str">
        <f>'RVA CLIENT'!U14</f>
        <v xml:space="preserve"> </v>
      </c>
      <c r="F38" s="335"/>
      <c r="G38" s="99" t="str">
        <f>'RVA CLIENT'!T14</f>
        <v xml:space="preserve"> </v>
      </c>
      <c r="H38" s="335" t="str">
        <f>'RVA CLIENT'!X5</f>
        <v xml:space="preserve"> </v>
      </c>
      <c r="I38" s="335"/>
      <c r="J38" s="335"/>
      <c r="K38" s="335"/>
      <c r="L38" s="335" t="str">
        <f>'RVA CLIENT'!AC5</f>
        <v xml:space="preserve"> </v>
      </c>
      <c r="M38" s="335"/>
      <c r="N38" s="99" t="str">
        <f>'RVA CLIENT'!AB5</f>
        <v xml:space="preserve"> </v>
      </c>
      <c r="O38"/>
      <c r="P38"/>
      <c r="Q38"/>
      <c r="R38"/>
      <c r="S38"/>
      <c r="T38"/>
      <c r="U38"/>
    </row>
    <row r="39" spans="1:21">
      <c r="A39" s="335" t="str">
        <f>'RVA CLIENT'!P15</f>
        <v xml:space="preserve"> </v>
      </c>
      <c r="B39" s="335"/>
      <c r="C39" s="335"/>
      <c r="D39" s="335"/>
      <c r="E39" s="335" t="str">
        <f>'RVA CLIENT'!U15</f>
        <v xml:space="preserve"> </v>
      </c>
      <c r="F39" s="335"/>
      <c r="G39" s="99" t="str">
        <f>'RVA CLIENT'!T15</f>
        <v xml:space="preserve"> </v>
      </c>
      <c r="H39" s="335" t="str">
        <f>'RVA CLIENT'!X6</f>
        <v xml:space="preserve"> </v>
      </c>
      <c r="I39" s="335"/>
      <c r="J39" s="335"/>
      <c r="K39" s="335"/>
      <c r="L39" s="335" t="str">
        <f>'RVA CLIENT'!AC6</f>
        <v xml:space="preserve"> </v>
      </c>
      <c r="M39" s="335"/>
      <c r="N39" s="99" t="str">
        <f>'RVA CLIENT'!AB6</f>
        <v xml:space="preserve"> </v>
      </c>
      <c r="O39"/>
      <c r="P39"/>
      <c r="Q39"/>
      <c r="R39"/>
      <c r="S39"/>
      <c r="T39"/>
      <c r="U39"/>
    </row>
    <row r="40" spans="1:21">
      <c r="A40" s="13"/>
      <c r="B40" s="13"/>
      <c r="C40" s="13"/>
      <c r="D40" s="13"/>
      <c r="E40" s="13"/>
      <c r="F40" s="13"/>
      <c r="G40" s="13"/>
      <c r="H40" s="335" t="str">
        <f>'RVA CLIENT'!X7</f>
        <v xml:space="preserve"> </v>
      </c>
      <c r="I40" s="335"/>
      <c r="J40" s="335"/>
      <c r="K40" s="335"/>
      <c r="L40" s="335" t="str">
        <f>'RVA CLIENT'!AC7</f>
        <v xml:space="preserve"> </v>
      </c>
      <c r="M40" s="335"/>
      <c r="N40" s="99" t="str">
        <f>'RVA CLIENT'!AB7</f>
        <v xml:space="preserve"> </v>
      </c>
      <c r="O40"/>
      <c r="P40"/>
      <c r="Q40"/>
      <c r="R40"/>
      <c r="S40"/>
      <c r="T40"/>
      <c r="U40"/>
    </row>
    <row r="41" spans="1:21">
      <c r="A41" s="336" t="s">
        <v>146</v>
      </c>
      <c r="B41" s="336"/>
      <c r="C41" s="98" t="str">
        <f>'RVA CLIENT'!R17</f>
        <v>Doble</v>
      </c>
      <c r="D41" s="98" t="str">
        <f>'RVA CLIENT'!S17</f>
        <v>+</v>
      </c>
      <c r="E41" s="98">
        <f>'RVA CLIENT'!T17</f>
        <v>0</v>
      </c>
      <c r="F41" s="98" t="str">
        <f>'RVA CLIENT'!U17</f>
        <v>+</v>
      </c>
      <c r="G41" s="98">
        <f>'RVA CLIENT'!V17</f>
        <v>0</v>
      </c>
      <c r="H41" s="13"/>
      <c r="I41" s="13"/>
      <c r="J41" s="13"/>
      <c r="K41" s="13"/>
      <c r="L41" s="13"/>
      <c r="M41" s="13"/>
      <c r="N41" s="13"/>
      <c r="O41"/>
      <c r="P41"/>
      <c r="Q41"/>
      <c r="R41"/>
      <c r="S41"/>
      <c r="T41"/>
      <c r="U41"/>
    </row>
    <row r="42" spans="1:21">
      <c r="A42" s="337" t="s">
        <v>289</v>
      </c>
      <c r="B42" s="337"/>
      <c r="C42" s="337"/>
      <c r="D42" s="337"/>
      <c r="E42" s="337" t="s">
        <v>291</v>
      </c>
      <c r="F42" s="337"/>
      <c r="G42" s="98" t="s">
        <v>89</v>
      </c>
      <c r="H42" s="340" t="s">
        <v>181</v>
      </c>
      <c r="I42" s="340"/>
      <c r="J42" s="91" t="str">
        <f>'RVA CLIENT'!Z9</f>
        <v>Doble</v>
      </c>
      <c r="K42" s="91" t="str">
        <f>'RVA CLIENT'!AA9</f>
        <v>+</v>
      </c>
      <c r="L42" s="91">
        <f>'RVA CLIENT'!AB9</f>
        <v>0</v>
      </c>
      <c r="M42" s="91" t="str">
        <f>'RVA CLIENT'!AC9</f>
        <v>+</v>
      </c>
      <c r="N42" s="91">
        <f>'RVA CLIENT'!AD9</f>
        <v>0</v>
      </c>
      <c r="O42"/>
      <c r="P42"/>
      <c r="Q42"/>
      <c r="R42"/>
      <c r="S42"/>
      <c r="T42"/>
      <c r="U42"/>
    </row>
    <row r="43" spans="1:21">
      <c r="A43" s="335" t="str">
        <f>'RVA CLIENT'!P19</f>
        <v xml:space="preserve"> </v>
      </c>
      <c r="B43" s="335"/>
      <c r="C43" s="335"/>
      <c r="D43" s="335"/>
      <c r="E43" s="335" t="str">
        <f>'RVA CLIENT'!U19</f>
        <v xml:space="preserve"> </v>
      </c>
      <c r="F43" s="335"/>
      <c r="G43" s="99" t="str">
        <f>'RVA CLIENT'!T19</f>
        <v xml:space="preserve"> </v>
      </c>
      <c r="H43" s="337" t="s">
        <v>289</v>
      </c>
      <c r="I43" s="337"/>
      <c r="J43" s="337"/>
      <c r="K43" s="337"/>
      <c r="L43" s="337" t="s">
        <v>291</v>
      </c>
      <c r="M43" s="337"/>
      <c r="N43" s="98" t="s">
        <v>89</v>
      </c>
      <c r="O43"/>
      <c r="P43"/>
      <c r="Q43"/>
      <c r="R43"/>
      <c r="S43"/>
      <c r="T43"/>
      <c r="U43"/>
    </row>
    <row r="44" spans="1:21">
      <c r="A44" s="335" t="str">
        <f>'RVA CLIENT'!P20</f>
        <v xml:space="preserve"> </v>
      </c>
      <c r="B44" s="335"/>
      <c r="C44" s="335"/>
      <c r="D44" s="335"/>
      <c r="E44" s="335" t="str">
        <f>'RVA CLIENT'!U20</f>
        <v xml:space="preserve"> </v>
      </c>
      <c r="F44" s="335"/>
      <c r="G44" s="99" t="str">
        <f>'RVA CLIENT'!T20</f>
        <v xml:space="preserve">  </v>
      </c>
      <c r="H44" s="335" t="str">
        <f>'RVA CLIENT'!X11</f>
        <v xml:space="preserve"> </v>
      </c>
      <c r="I44" s="335"/>
      <c r="J44" s="335"/>
      <c r="K44" s="335"/>
      <c r="L44" s="335" t="str">
        <f>'RVA CLIENT'!AC11</f>
        <v xml:space="preserve"> </v>
      </c>
      <c r="M44" s="335"/>
      <c r="N44" s="99" t="str">
        <f>'RVA CLIENT'!AB11</f>
        <v xml:space="preserve"> </v>
      </c>
      <c r="O44"/>
      <c r="P44"/>
      <c r="Q44"/>
      <c r="R44"/>
      <c r="S44"/>
      <c r="T44"/>
      <c r="U44"/>
    </row>
    <row r="45" spans="1:21">
      <c r="A45" s="335" t="str">
        <f>'RVA CLIENT'!P21</f>
        <v xml:space="preserve"> </v>
      </c>
      <c r="B45" s="335"/>
      <c r="C45" s="335"/>
      <c r="D45" s="335"/>
      <c r="E45" s="335" t="str">
        <f>'RVA CLIENT'!U21</f>
        <v xml:space="preserve"> </v>
      </c>
      <c r="F45" s="335"/>
      <c r="G45" s="99" t="str">
        <f>'RVA CLIENT'!T21</f>
        <v xml:space="preserve"> </v>
      </c>
      <c r="H45" s="335" t="str">
        <f>'RVA CLIENT'!X12</f>
        <v xml:space="preserve"> </v>
      </c>
      <c r="I45" s="335"/>
      <c r="J45" s="335"/>
      <c r="K45" s="335"/>
      <c r="L45" s="335" t="str">
        <f>'RVA CLIENT'!AC12</f>
        <v xml:space="preserve"> </v>
      </c>
      <c r="M45" s="335"/>
      <c r="N45" s="99" t="str">
        <f>'RVA CLIENT'!AB12</f>
        <v xml:space="preserve"> </v>
      </c>
      <c r="O45"/>
      <c r="P45"/>
      <c r="Q45"/>
      <c r="R45"/>
      <c r="S45"/>
      <c r="T45"/>
      <c r="U45"/>
    </row>
    <row r="46" spans="1:21">
      <c r="A46" s="335" t="str">
        <f>'RVA CLIENT'!P22</f>
        <v xml:space="preserve"> </v>
      </c>
      <c r="B46" s="335"/>
      <c r="C46" s="335"/>
      <c r="D46" s="335"/>
      <c r="E46" s="335" t="str">
        <f>'RVA CLIENT'!U22</f>
        <v xml:space="preserve"> </v>
      </c>
      <c r="F46" s="335"/>
      <c r="G46" s="99" t="str">
        <f>'RVA CLIENT'!T22</f>
        <v xml:space="preserve"> </v>
      </c>
      <c r="H46" s="335" t="str">
        <f>'RVA CLIENT'!X13</f>
        <v xml:space="preserve">  </v>
      </c>
      <c r="I46" s="335"/>
      <c r="J46" s="335"/>
      <c r="K46" s="335"/>
      <c r="L46" s="335" t="str">
        <f>'RVA CLIENT'!AC13</f>
        <v xml:space="preserve"> </v>
      </c>
      <c r="M46" s="335"/>
      <c r="N46" s="99" t="str">
        <f>'RVA CLIENT'!AB13</f>
        <v xml:space="preserve"> </v>
      </c>
      <c r="O46"/>
      <c r="P46"/>
      <c r="Q46"/>
      <c r="R46"/>
      <c r="S46"/>
      <c r="T46"/>
      <c r="U46"/>
    </row>
    <row r="47" spans="1:21">
      <c r="A47" s="335" t="str">
        <f>'RVA CLIENT'!P23</f>
        <v xml:space="preserve">  </v>
      </c>
      <c r="B47" s="335"/>
      <c r="C47" s="335"/>
      <c r="D47" s="335"/>
      <c r="E47" s="335" t="str">
        <f>'RVA CLIENT'!U23</f>
        <v xml:space="preserve"> </v>
      </c>
      <c r="F47" s="335"/>
      <c r="G47" s="99" t="str">
        <f>'RVA CLIENT'!T23</f>
        <v xml:space="preserve"> </v>
      </c>
      <c r="H47" s="335" t="str">
        <f>'RVA CLIENT'!X14</f>
        <v xml:space="preserve"> </v>
      </c>
      <c r="I47" s="335"/>
      <c r="J47" s="335"/>
      <c r="K47" s="335"/>
      <c r="L47" s="335" t="str">
        <f>'RVA CLIENT'!AC14</f>
        <v xml:space="preserve"> </v>
      </c>
      <c r="M47" s="335"/>
      <c r="N47" s="99" t="str">
        <f>'RVA CLIENT'!AB14</f>
        <v xml:space="preserve"> </v>
      </c>
      <c r="O47"/>
      <c r="P47"/>
      <c r="Q47"/>
      <c r="R47"/>
      <c r="S47"/>
      <c r="T47"/>
      <c r="U47"/>
    </row>
    <row r="48" spans="1:21">
      <c r="A48" s="13"/>
      <c r="B48" s="13"/>
      <c r="C48" s="13"/>
      <c r="D48" s="13"/>
      <c r="E48" s="13"/>
      <c r="F48" s="13"/>
      <c r="G48" s="13"/>
      <c r="H48" s="335" t="str">
        <f>'RVA CLIENT'!X15</f>
        <v xml:space="preserve"> </v>
      </c>
      <c r="I48" s="335"/>
      <c r="J48" s="335"/>
      <c r="K48" s="335"/>
      <c r="L48" s="335" t="str">
        <f>'RVA CLIENT'!AC15</f>
        <v xml:space="preserve"> </v>
      </c>
      <c r="M48" s="335"/>
      <c r="N48" s="99" t="str">
        <f>'RVA CLIENT'!AB15</f>
        <v xml:space="preserve"> </v>
      </c>
      <c r="O48"/>
      <c r="P48"/>
      <c r="Q48"/>
      <c r="R48"/>
      <c r="S48"/>
      <c r="T48"/>
      <c r="U48"/>
    </row>
    <row r="49" spans="1:21">
      <c r="A49" s="341" t="s">
        <v>158</v>
      </c>
      <c r="B49" s="341"/>
      <c r="C49" s="341"/>
      <c r="D49" s="341"/>
      <c r="E49" s="341"/>
      <c r="F49" s="341"/>
      <c r="G49" s="341"/>
      <c r="H49" s="13"/>
      <c r="I49" s="13"/>
      <c r="J49" s="13"/>
      <c r="K49" s="13"/>
      <c r="L49" s="13"/>
      <c r="M49" s="13"/>
      <c r="N49" s="13"/>
      <c r="O49" s="341" t="s">
        <v>158</v>
      </c>
      <c r="P49" s="341"/>
      <c r="Q49" s="341"/>
      <c r="R49" s="341"/>
      <c r="S49" s="341"/>
      <c r="T49" s="341"/>
      <c r="U49" s="341"/>
    </row>
    <row r="50" spans="1:21">
      <c r="A50" s="342" t="s">
        <v>256</v>
      </c>
      <c r="B50" s="342"/>
      <c r="C50" s="342"/>
      <c r="D50" s="342"/>
      <c r="E50" s="342"/>
      <c r="F50" s="342"/>
      <c r="G50" s="342"/>
      <c r="H50" s="13"/>
      <c r="I50" s="13"/>
      <c r="J50" s="13"/>
      <c r="K50" s="13"/>
      <c r="L50" s="13"/>
      <c r="M50" s="13"/>
      <c r="N50" s="13"/>
      <c r="O50" s="341" t="s">
        <v>256</v>
      </c>
      <c r="P50" s="341"/>
      <c r="Q50" s="341"/>
      <c r="R50" s="341"/>
      <c r="S50" s="341"/>
      <c r="T50" s="341"/>
      <c r="U50" s="341"/>
    </row>
  </sheetData>
  <mergeCells count="159">
    <mergeCell ref="H20:K20"/>
    <mergeCell ref="H21:K21"/>
    <mergeCell ref="H22:K22"/>
    <mergeCell ref="H23:K23"/>
    <mergeCell ref="H24:K24"/>
    <mergeCell ref="H28:K28"/>
    <mergeCell ref="H29:K29"/>
    <mergeCell ref="H30:K30"/>
    <mergeCell ref="H31:K31"/>
    <mergeCell ref="H27:K27"/>
    <mergeCell ref="H19:K19"/>
    <mergeCell ref="H12:K12"/>
    <mergeCell ref="H11:K11"/>
    <mergeCell ref="O11:R11"/>
    <mergeCell ref="A19:D19"/>
    <mergeCell ref="A20:D20"/>
    <mergeCell ref="A21:D21"/>
    <mergeCell ref="A22:D22"/>
    <mergeCell ref="A23:D23"/>
    <mergeCell ref="A27:D27"/>
    <mergeCell ref="A28:D28"/>
    <mergeCell ref="A29:D29"/>
    <mergeCell ref="A30:D30"/>
    <mergeCell ref="A31:D31"/>
    <mergeCell ref="E31:F31"/>
    <mergeCell ref="A35:D35"/>
    <mergeCell ref="H13:K13"/>
    <mergeCell ref="H14:K14"/>
    <mergeCell ref="H15:K15"/>
    <mergeCell ref="H16:K16"/>
    <mergeCell ref="E29:F29"/>
    <mergeCell ref="O49:U49"/>
    <mergeCell ref="O50:U50"/>
    <mergeCell ref="Q3:T3"/>
    <mergeCell ref="Q4:T4"/>
    <mergeCell ref="T5:U5"/>
    <mergeCell ref="C3:F3"/>
    <mergeCell ref="C4:F4"/>
    <mergeCell ref="F5:G5"/>
    <mergeCell ref="J3:M3"/>
    <mergeCell ref="J4:M4"/>
    <mergeCell ref="M5:N5"/>
    <mergeCell ref="A18:D18"/>
    <mergeCell ref="L36:M36"/>
    <mergeCell ref="L37:M37"/>
    <mergeCell ref="A10:B10"/>
    <mergeCell ref="A11:B11"/>
    <mergeCell ref="A12:B12"/>
    <mergeCell ref="D11:F11"/>
    <mergeCell ref="D12:F12"/>
    <mergeCell ref="B8:F8"/>
    <mergeCell ref="A6:A8"/>
    <mergeCell ref="B6:F7"/>
    <mergeCell ref="E19:F19"/>
    <mergeCell ref="E20:F20"/>
    <mergeCell ref="E30:F30"/>
    <mergeCell ref="E27:F27"/>
    <mergeCell ref="E28:F28"/>
    <mergeCell ref="H6:H8"/>
    <mergeCell ref="I6:M7"/>
    <mergeCell ref="I8:M8"/>
    <mergeCell ref="H10:I10"/>
    <mergeCell ref="E45:F45"/>
    <mergeCell ref="L11:M11"/>
    <mergeCell ref="L12:M12"/>
    <mergeCell ref="L45:M45"/>
    <mergeCell ref="A14:G14"/>
    <mergeCell ref="A15:G15"/>
    <mergeCell ref="A17:B17"/>
    <mergeCell ref="E18:F18"/>
    <mergeCell ref="E23:F23"/>
    <mergeCell ref="A25:B25"/>
    <mergeCell ref="E26:F26"/>
    <mergeCell ref="E21:F21"/>
    <mergeCell ref="E22:F22"/>
    <mergeCell ref="A26:D26"/>
    <mergeCell ref="A42:D42"/>
    <mergeCell ref="H43:K43"/>
    <mergeCell ref="A33:B33"/>
    <mergeCell ref="E46:F46"/>
    <mergeCell ref="E43:F43"/>
    <mergeCell ref="E44:F44"/>
    <mergeCell ref="E39:F39"/>
    <mergeCell ref="A41:B41"/>
    <mergeCell ref="E35:F35"/>
    <mergeCell ref="E36:F36"/>
    <mergeCell ref="A49:G49"/>
    <mergeCell ref="A50:G50"/>
    <mergeCell ref="A36:D36"/>
    <mergeCell ref="A37:D37"/>
    <mergeCell ref="A38:D38"/>
    <mergeCell ref="A39:D39"/>
    <mergeCell ref="A43:D43"/>
    <mergeCell ref="A44:D44"/>
    <mergeCell ref="A45:D45"/>
    <mergeCell ref="A46:D46"/>
    <mergeCell ref="A47:D47"/>
    <mergeCell ref="E34:F34"/>
    <mergeCell ref="E47:F47"/>
    <mergeCell ref="E42:F42"/>
    <mergeCell ref="E37:F37"/>
    <mergeCell ref="E38:F38"/>
    <mergeCell ref="A34:D34"/>
    <mergeCell ref="L13:M13"/>
    <mergeCell ref="L14:M14"/>
    <mergeCell ref="H18:I18"/>
    <mergeCell ref="L19:M19"/>
    <mergeCell ref="L20:M20"/>
    <mergeCell ref="L15:M15"/>
    <mergeCell ref="L16:M16"/>
    <mergeCell ref="L23:M23"/>
    <mergeCell ref="L24:M24"/>
    <mergeCell ref="L21:M21"/>
    <mergeCell ref="L22:M22"/>
    <mergeCell ref="H26:I26"/>
    <mergeCell ref="L27:M27"/>
    <mergeCell ref="L28:M28"/>
    <mergeCell ref="L31:M31"/>
    <mergeCell ref="L29:M29"/>
    <mergeCell ref="L30:M30"/>
    <mergeCell ref="L46:M46"/>
    <mergeCell ref="L47:M47"/>
    <mergeCell ref="H45:K45"/>
    <mergeCell ref="H46:K46"/>
    <mergeCell ref="H47:K47"/>
    <mergeCell ref="H34:I34"/>
    <mergeCell ref="L35:M35"/>
    <mergeCell ref="L44:M44"/>
    <mergeCell ref="L32:M32"/>
    <mergeCell ref="L38:M38"/>
    <mergeCell ref="L39:M39"/>
    <mergeCell ref="L40:M40"/>
    <mergeCell ref="H38:K38"/>
    <mergeCell ref="H39:K39"/>
    <mergeCell ref="H40:K40"/>
    <mergeCell ref="H44:K44"/>
    <mergeCell ref="H35:K35"/>
    <mergeCell ref="H32:K32"/>
    <mergeCell ref="H36:K36"/>
    <mergeCell ref="H37:K37"/>
    <mergeCell ref="L48:M48"/>
    <mergeCell ref="H42:I42"/>
    <mergeCell ref="L43:M43"/>
    <mergeCell ref="S12:T12"/>
    <mergeCell ref="H48:K48"/>
    <mergeCell ref="O12:R12"/>
    <mergeCell ref="O13:R13"/>
    <mergeCell ref="O14:R14"/>
    <mergeCell ref="O15:R15"/>
    <mergeCell ref="O16:R16"/>
    <mergeCell ref="S13:T13"/>
    <mergeCell ref="S14:T14"/>
    <mergeCell ref="S15:T15"/>
    <mergeCell ref="S16:T16"/>
    <mergeCell ref="O6:O8"/>
    <mergeCell ref="P6:T7"/>
    <mergeCell ref="P8:T8"/>
    <mergeCell ref="O10:P10"/>
    <mergeCell ref="S11:T1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13"/>
  <sheetViews>
    <sheetView zoomScale="130" zoomScaleNormal="130" workbookViewId="0"/>
  </sheetViews>
  <sheetFormatPr baseColWidth="10" defaultRowHeight="15"/>
  <cols>
    <col min="8" max="9" width="11.42578125" style="8"/>
    <col min="10" max="10" width="9.28515625" style="8" customWidth="1"/>
    <col min="11" max="11" width="13.28515625" style="8" customWidth="1"/>
    <col min="12" max="12" width="13.42578125" style="8" customWidth="1"/>
    <col min="13" max="13" width="8.28515625" style="8" bestFit="1" customWidth="1"/>
    <col min="14" max="14" width="8.42578125" style="8" bestFit="1" customWidth="1"/>
    <col min="15" max="15" width="11.42578125" style="8"/>
    <col min="16" max="16" width="7.85546875" style="8" bestFit="1" customWidth="1"/>
    <col min="17" max="17" width="6.5703125" style="8" bestFit="1" customWidth="1"/>
    <col min="18" max="18" width="11.7109375" style="8" bestFit="1" customWidth="1"/>
    <col min="19" max="19" width="6.5703125" bestFit="1" customWidth="1"/>
    <col min="20" max="20" width="10.5703125" bestFit="1" customWidth="1"/>
    <col min="21" max="21" width="6.5703125" bestFit="1" customWidth="1"/>
    <col min="22" max="22" width="12.5703125" style="12" bestFit="1" customWidth="1"/>
    <col min="23" max="23" width="14" bestFit="1" customWidth="1"/>
    <col min="25" max="25" width="32.5703125" customWidth="1"/>
  </cols>
  <sheetData>
    <row r="1" spans="1:26">
      <c r="A1" s="87" t="s">
        <v>159</v>
      </c>
      <c r="B1" s="351">
        <f ca="1">TODAY()</f>
        <v>44573</v>
      </c>
      <c r="C1" s="351"/>
      <c r="D1" s="351"/>
      <c r="E1" s="351"/>
      <c r="F1" s="351"/>
      <c r="G1" s="351"/>
    </row>
    <row r="2" spans="1:26">
      <c r="A2" s="352" t="s">
        <v>160</v>
      </c>
      <c r="B2" s="352"/>
      <c r="C2" s="352"/>
      <c r="D2" s="352"/>
      <c r="E2" s="352"/>
      <c r="F2" s="352"/>
      <c r="G2" s="352"/>
    </row>
    <row r="3" spans="1:26">
      <c r="A3" s="88"/>
      <c r="B3" s="88"/>
      <c r="C3" s="88"/>
      <c r="D3" s="91" t="s">
        <v>257</v>
      </c>
      <c r="E3" s="347">
        <f>'RVA CLIENT'!D2</f>
        <v>44562</v>
      </c>
      <c r="F3" s="347"/>
      <c r="G3" s="347"/>
    </row>
    <row r="4" spans="1:26">
      <c r="A4" s="13"/>
      <c r="B4" s="13"/>
      <c r="C4" s="13"/>
      <c r="D4" s="100" t="s">
        <v>258</v>
      </c>
      <c r="E4" s="287">
        <f>'RVA CLIENT'!F2</f>
        <v>44926</v>
      </c>
      <c r="F4" s="287"/>
      <c r="G4" s="287"/>
    </row>
    <row r="5" spans="1:26">
      <c r="A5" s="90" t="s">
        <v>24</v>
      </c>
      <c r="B5" s="352" t="str">
        <f>'RVA CLIENT'!B18</f>
        <v xml:space="preserve"> </v>
      </c>
      <c r="C5" s="352"/>
      <c r="D5" s="89"/>
      <c r="F5" s="92" t="s">
        <v>259</v>
      </c>
      <c r="G5" s="101">
        <f>'RVA CLIENT'!D24</f>
        <v>364</v>
      </c>
    </row>
    <row r="6" spans="1:26">
      <c r="A6" s="90" t="s">
        <v>124</v>
      </c>
      <c r="B6" s="352" t="str">
        <f>'RVA CLIENT'!B22</f>
        <v xml:space="preserve">Nombre del Hotel </v>
      </c>
      <c r="C6" s="352"/>
      <c r="D6" s="352"/>
      <c r="E6" s="352"/>
      <c r="F6" s="352"/>
      <c r="G6" s="352"/>
    </row>
    <row r="7" spans="1:26">
      <c r="A7" s="11" t="s">
        <v>38</v>
      </c>
      <c r="B7" s="274" t="str">
        <f>'RVA CLIENT'!B7</f>
        <v>(Full) Desayunos, almuerzos, cenas, refrigerio, licores y refrescos</v>
      </c>
      <c r="C7" s="274"/>
      <c r="D7" s="274"/>
      <c r="E7" s="274"/>
      <c r="F7" s="274"/>
      <c r="G7" s="274"/>
    </row>
    <row r="8" spans="1:26">
      <c r="A8" s="355" t="s">
        <v>161</v>
      </c>
      <c r="B8" s="355"/>
      <c r="C8" s="94" t="str">
        <f>'RVA CLIENT'!B19</f>
        <v xml:space="preserve"> </v>
      </c>
      <c r="D8" s="355" t="s">
        <v>162</v>
      </c>
      <c r="E8" s="355"/>
      <c r="F8" s="352" t="str">
        <f>'RVA CLIENT'!B20</f>
        <v xml:space="preserve"> </v>
      </c>
      <c r="G8" s="352"/>
    </row>
    <row r="9" spans="1:26" ht="23.25">
      <c r="A9" s="90" t="s">
        <v>163</v>
      </c>
      <c r="B9" s="356" t="str">
        <f>'RVA CLIENT'!E18</f>
        <v xml:space="preserve"> </v>
      </c>
      <c r="C9" s="352"/>
      <c r="D9" s="352"/>
      <c r="E9" s="90" t="s">
        <v>27</v>
      </c>
      <c r="F9" s="352" t="str">
        <f>'RVA CLIENT'!E19</f>
        <v>empleado</v>
      </c>
      <c r="G9" s="352"/>
      <c r="K9" s="368" t="s">
        <v>298</v>
      </c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70"/>
    </row>
    <row r="10" spans="1:26">
      <c r="A10" s="11" t="s">
        <v>166</v>
      </c>
      <c r="B10" s="88">
        <f>'RVA CLIENT'!D25</f>
        <v>10</v>
      </c>
      <c r="C10" s="88"/>
      <c r="D10" s="88"/>
      <c r="E10" s="88"/>
      <c r="F10" s="88"/>
      <c r="G10" s="88"/>
      <c r="K10" s="126" t="s">
        <v>159</v>
      </c>
      <c r="L10" s="371" t="str">
        <f>'RVA CLIENT'!F14</f>
        <v>MANUAL</v>
      </c>
      <c r="M10" s="372"/>
      <c r="N10" s="372"/>
      <c r="O10" s="372"/>
      <c r="P10" s="372"/>
      <c r="Q10" s="372"/>
      <c r="R10" s="372"/>
      <c r="S10" s="372"/>
      <c r="T10" s="372"/>
      <c r="U10" s="373"/>
      <c r="V10" s="174" t="s">
        <v>526</v>
      </c>
      <c r="W10" s="175">
        <v>4000</v>
      </c>
    </row>
    <row r="11" spans="1:26">
      <c r="A11" s="95" t="s">
        <v>165</v>
      </c>
      <c r="B11" s="274" t="str">
        <f>'RVA CLIENT'!C23</f>
        <v>Estandár</v>
      </c>
      <c r="C11" s="274"/>
      <c r="D11" s="354" t="s">
        <v>164</v>
      </c>
      <c r="E11" s="354"/>
      <c r="F11" s="353">
        <f>'RVA CLIENT'!B16</f>
        <v>0</v>
      </c>
      <c r="G11" s="353"/>
      <c r="K11" s="378" t="s">
        <v>160</v>
      </c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80"/>
    </row>
    <row r="12" spans="1:26">
      <c r="A12" s="91"/>
      <c r="B12" s="88"/>
      <c r="C12" s="88"/>
      <c r="D12" s="96"/>
      <c r="E12" s="88"/>
      <c r="F12" s="88"/>
      <c r="G12" s="88"/>
      <c r="K12" s="127" t="s">
        <v>24</v>
      </c>
      <c r="L12" s="363" t="str">
        <f>'RVA CLIENT'!B18</f>
        <v xml:space="preserve"> </v>
      </c>
      <c r="M12" s="363"/>
      <c r="N12" s="127" t="s">
        <v>113</v>
      </c>
      <c r="O12" s="364">
        <f>'RVA CLIENT'!D2</f>
        <v>44562</v>
      </c>
      <c r="P12" s="364"/>
      <c r="Q12" s="364"/>
      <c r="R12" s="364"/>
      <c r="S12" s="381" t="s">
        <v>114</v>
      </c>
      <c r="T12" s="382"/>
      <c r="U12" s="374">
        <f>'RVA CLIENT'!F2</f>
        <v>44926</v>
      </c>
      <c r="V12" s="374"/>
      <c r="W12" s="374"/>
      <c r="X12" s="2"/>
      <c r="Y12" s="2"/>
      <c r="Z12" s="2"/>
    </row>
    <row r="13" spans="1:26" ht="15.75">
      <c r="A13" s="294" t="s">
        <v>150</v>
      </c>
      <c r="B13" s="294"/>
      <c r="C13" s="294"/>
      <c r="D13" s="294"/>
      <c r="E13" s="294"/>
      <c r="F13" s="294"/>
      <c r="G13" s="294"/>
      <c r="K13" s="383" t="s">
        <v>299</v>
      </c>
      <c r="L13" s="383"/>
      <c r="M13" s="384"/>
      <c r="N13" s="384"/>
      <c r="O13" s="384"/>
      <c r="P13" s="384"/>
      <c r="Q13" s="384"/>
      <c r="R13" s="384"/>
      <c r="S13" s="171" t="s">
        <v>163</v>
      </c>
      <c r="T13" s="375" t="str">
        <f>'RVA CLIENT'!E18</f>
        <v xml:space="preserve"> </v>
      </c>
      <c r="U13" s="376"/>
      <c r="V13" s="376"/>
      <c r="W13" s="377"/>
      <c r="X13" s="2"/>
      <c r="Y13" s="173"/>
      <c r="Z13" s="2"/>
    </row>
    <row r="14" spans="1:26">
      <c r="A14" s="357" t="s">
        <v>117</v>
      </c>
      <c r="B14" s="357"/>
      <c r="C14" s="88" t="str">
        <f>Liquidación!C36</f>
        <v>Doble</v>
      </c>
      <c r="D14" s="88" t="str">
        <f>Liquidación!D36</f>
        <v>+</v>
      </c>
      <c r="E14" s="88">
        <f>Liquidación!E36</f>
        <v>0</v>
      </c>
      <c r="F14" s="88" t="str">
        <f>Liquidación!F36</f>
        <v>+</v>
      </c>
      <c r="G14" s="88">
        <f>Liquidación!G36</f>
        <v>0</v>
      </c>
      <c r="K14" s="127" t="s">
        <v>124</v>
      </c>
      <c r="L14" s="385" t="str">
        <f>'RVA CLIENT'!B22</f>
        <v xml:space="preserve">Nombre del Hotel </v>
      </c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2"/>
      <c r="Y14" s="173"/>
      <c r="Z14" s="2"/>
    </row>
    <row r="15" spans="1:26">
      <c r="A15" s="357" t="s">
        <v>116</v>
      </c>
      <c r="B15" s="357"/>
      <c r="C15" s="88" t="str">
        <f>Liquidación!C37</f>
        <v>Doble</v>
      </c>
      <c r="D15" s="88" t="str">
        <f>Liquidación!D37</f>
        <v>+</v>
      </c>
      <c r="E15" s="88">
        <f>Liquidación!E37</f>
        <v>0</v>
      </c>
      <c r="F15" s="88" t="str">
        <f>Liquidación!F37</f>
        <v>+</v>
      </c>
      <c r="G15" s="88">
        <f>Liquidación!G37</f>
        <v>0</v>
      </c>
      <c r="K15" s="358" t="s">
        <v>300</v>
      </c>
      <c r="L15" s="358"/>
      <c r="M15" s="103" t="s">
        <v>525</v>
      </c>
      <c r="N15" s="358" t="s">
        <v>302</v>
      </c>
      <c r="O15" s="358"/>
      <c r="P15" s="166" t="s">
        <v>73</v>
      </c>
      <c r="Q15" s="179" t="s">
        <v>71</v>
      </c>
      <c r="R15" s="166" t="s">
        <v>521</v>
      </c>
      <c r="S15" s="179" t="s">
        <v>71</v>
      </c>
      <c r="T15" s="166" t="s">
        <v>522</v>
      </c>
      <c r="U15" s="179" t="s">
        <v>71</v>
      </c>
      <c r="V15" s="166" t="s">
        <v>523</v>
      </c>
      <c r="W15" s="166" t="s">
        <v>524</v>
      </c>
      <c r="X15" s="2"/>
      <c r="Y15" s="173"/>
      <c r="Z15" s="2"/>
    </row>
    <row r="16" spans="1:26">
      <c r="A16" s="357" t="s">
        <v>145</v>
      </c>
      <c r="B16" s="357"/>
      <c r="C16" s="88" t="str">
        <f>Liquidación!C38</f>
        <v>Doble</v>
      </c>
      <c r="D16" s="88" t="str">
        <f>Liquidación!D38</f>
        <v>+</v>
      </c>
      <c r="E16" s="88">
        <f>Liquidación!E38</f>
        <v>0</v>
      </c>
      <c r="F16" s="88" t="str">
        <f>Liquidación!F38</f>
        <v>+</v>
      </c>
      <c r="G16" s="88">
        <f>Liquidación!G38</f>
        <v>0</v>
      </c>
      <c r="K16" s="358" t="s">
        <v>333</v>
      </c>
      <c r="L16" s="358"/>
      <c r="M16" s="122"/>
      <c r="N16" s="359">
        <v>1</v>
      </c>
      <c r="O16" s="359"/>
      <c r="P16" s="122">
        <v>1</v>
      </c>
      <c r="Q16" s="180">
        <v>60</v>
      </c>
      <c r="R16" s="167">
        <v>2</v>
      </c>
      <c r="S16" s="180">
        <v>40</v>
      </c>
      <c r="T16" s="167">
        <v>3</v>
      </c>
      <c r="U16" s="180">
        <v>0</v>
      </c>
      <c r="V16" s="163">
        <f>(P16*Q16)+(U16*T16)+(R16*S16)</f>
        <v>140</v>
      </c>
      <c r="W16" s="172">
        <f>W10*V16</f>
        <v>560000</v>
      </c>
      <c r="X16" s="2"/>
      <c r="Y16" s="173" t="s">
        <v>527</v>
      </c>
      <c r="Z16" s="2"/>
    </row>
    <row r="17" spans="1:26">
      <c r="A17" s="357" t="s">
        <v>146</v>
      </c>
      <c r="B17" s="357"/>
      <c r="C17" s="88" t="str">
        <f>Liquidación!C39</f>
        <v>Doble</v>
      </c>
      <c r="D17" s="88" t="str">
        <f>Liquidación!D39</f>
        <v>+</v>
      </c>
      <c r="E17" s="88">
        <f>Liquidación!E39</f>
        <v>0</v>
      </c>
      <c r="F17" s="88" t="str">
        <f>Liquidación!F39</f>
        <v>+</v>
      </c>
      <c r="G17" s="88">
        <f>Liquidación!G39</f>
        <v>0</v>
      </c>
      <c r="K17" s="358" t="s">
        <v>334</v>
      </c>
      <c r="L17" s="358"/>
      <c r="M17" s="122"/>
      <c r="N17" s="359">
        <v>2</v>
      </c>
      <c r="O17" s="359"/>
      <c r="P17" s="167">
        <v>4</v>
      </c>
      <c r="Q17" s="180">
        <v>40</v>
      </c>
      <c r="R17" s="167">
        <v>5</v>
      </c>
      <c r="S17" s="180">
        <v>40</v>
      </c>
      <c r="T17" s="167">
        <v>6</v>
      </c>
      <c r="U17" s="180">
        <v>0</v>
      </c>
      <c r="V17" s="163">
        <f t="shared" ref="V17:V23" si="0">(P17*Q17)+(U17*T17)+(R17*S17)</f>
        <v>360</v>
      </c>
      <c r="W17" s="172">
        <f>V17*W10</f>
        <v>1440000</v>
      </c>
      <c r="X17" s="2"/>
      <c r="Y17" s="176" t="s">
        <v>529</v>
      </c>
      <c r="Z17" s="2"/>
    </row>
    <row r="18" spans="1:26">
      <c r="A18" s="357" t="s">
        <v>147</v>
      </c>
      <c r="B18" s="357"/>
      <c r="C18" s="88" t="str">
        <f>Liquidación!C40</f>
        <v>Doble</v>
      </c>
      <c r="D18" s="88" t="str">
        <f>Liquidación!D40</f>
        <v>+</v>
      </c>
      <c r="E18" s="88">
        <f>Liquidación!E40</f>
        <v>0</v>
      </c>
      <c r="F18" s="88" t="str">
        <f>Liquidación!F40</f>
        <v>+</v>
      </c>
      <c r="G18" s="88">
        <f>Liquidación!G40</f>
        <v>0</v>
      </c>
      <c r="K18" s="365" t="s">
        <v>520</v>
      </c>
      <c r="L18" s="365"/>
      <c r="M18" s="177"/>
      <c r="N18" s="366">
        <v>3</v>
      </c>
      <c r="O18" s="366"/>
      <c r="P18" s="177">
        <v>7</v>
      </c>
      <c r="Q18" s="180">
        <v>60</v>
      </c>
      <c r="R18" s="177">
        <v>8</v>
      </c>
      <c r="S18" s="180">
        <v>40</v>
      </c>
      <c r="T18" s="177">
        <v>9</v>
      </c>
      <c r="U18" s="180">
        <v>0</v>
      </c>
      <c r="V18" s="177">
        <f t="shared" si="0"/>
        <v>740</v>
      </c>
      <c r="W18" s="178">
        <f>V18*W10</f>
        <v>2960000</v>
      </c>
      <c r="X18" s="2"/>
      <c r="Y18" s="176" t="s">
        <v>528</v>
      </c>
      <c r="Z18" s="2"/>
    </row>
    <row r="19" spans="1:26">
      <c r="A19" s="357" t="s">
        <v>148</v>
      </c>
      <c r="B19" s="357"/>
      <c r="C19" s="88" t="str">
        <f>Liquidación!C41</f>
        <v>Doble</v>
      </c>
      <c r="D19" s="88" t="str">
        <f>Liquidación!D41</f>
        <v>+</v>
      </c>
      <c r="E19" s="88">
        <f>Liquidación!E41</f>
        <v>0</v>
      </c>
      <c r="F19" s="88" t="str">
        <f>Liquidación!F41</f>
        <v>+</v>
      </c>
      <c r="G19" s="88">
        <f>Liquidación!G41</f>
        <v>0</v>
      </c>
      <c r="K19" s="358" t="s">
        <v>530</v>
      </c>
      <c r="L19" s="358"/>
      <c r="M19" s="167"/>
      <c r="N19" s="359">
        <v>4</v>
      </c>
      <c r="O19" s="359"/>
      <c r="P19" s="167">
        <v>10</v>
      </c>
      <c r="Q19" s="180">
        <v>40</v>
      </c>
      <c r="R19" s="167">
        <v>11</v>
      </c>
      <c r="S19" s="180">
        <v>30</v>
      </c>
      <c r="T19" s="167">
        <v>12</v>
      </c>
      <c r="U19" s="180">
        <v>0</v>
      </c>
      <c r="V19" s="163">
        <f t="shared" si="0"/>
        <v>730</v>
      </c>
      <c r="W19" s="172">
        <f>V19*W10</f>
        <v>2920000</v>
      </c>
      <c r="X19" s="2"/>
      <c r="Y19" s="173" t="s">
        <v>532</v>
      </c>
      <c r="Z19" s="2"/>
    </row>
    <row r="20" spans="1:26">
      <c r="A20" s="357" t="s">
        <v>149</v>
      </c>
      <c r="B20" s="357"/>
      <c r="C20" s="88" t="str">
        <f>Liquidación!C42</f>
        <v>Doble</v>
      </c>
      <c r="D20" s="88" t="str">
        <f>Liquidación!D42</f>
        <v>+</v>
      </c>
      <c r="E20" s="88">
        <f>Liquidación!E42</f>
        <v>0</v>
      </c>
      <c r="F20" s="88" t="str">
        <f>Liquidación!F42</f>
        <v>+</v>
      </c>
      <c r="G20" s="88">
        <f>Liquidación!G42</f>
        <v>0</v>
      </c>
      <c r="K20" s="358" t="s">
        <v>531</v>
      </c>
      <c r="L20" s="358"/>
      <c r="M20" s="167"/>
      <c r="N20" s="359">
        <v>5</v>
      </c>
      <c r="O20" s="359"/>
      <c r="P20" s="167">
        <v>13</v>
      </c>
      <c r="Q20" s="180">
        <v>55</v>
      </c>
      <c r="R20" s="167">
        <v>14</v>
      </c>
      <c r="S20" s="180">
        <v>55</v>
      </c>
      <c r="T20" s="167">
        <v>15</v>
      </c>
      <c r="U20" s="180">
        <v>55</v>
      </c>
      <c r="V20" s="163">
        <f t="shared" si="0"/>
        <v>2310</v>
      </c>
      <c r="W20" s="172">
        <f>V20*W10</f>
        <v>9240000</v>
      </c>
      <c r="Y20" s="176" t="s">
        <v>533</v>
      </c>
    </row>
    <row r="21" spans="1:26">
      <c r="A21" s="357" t="s">
        <v>180</v>
      </c>
      <c r="B21" s="357"/>
      <c r="C21" s="88" t="str">
        <f>Liquidación!J3</f>
        <v>Doble</v>
      </c>
      <c r="D21" s="88" t="str">
        <f>Liquidación!K3</f>
        <v>+</v>
      </c>
      <c r="E21" s="88">
        <f>Liquidación!L3</f>
        <v>0</v>
      </c>
      <c r="F21" s="88" t="str">
        <f>Liquidación!M3</f>
        <v>+</v>
      </c>
      <c r="G21" s="88">
        <f>Liquidación!N3</f>
        <v>0</v>
      </c>
      <c r="K21" s="365" t="s">
        <v>535</v>
      </c>
      <c r="L21" s="365"/>
      <c r="M21" s="177"/>
      <c r="N21" s="366">
        <v>6</v>
      </c>
      <c r="O21" s="366"/>
      <c r="P21" s="177">
        <v>16</v>
      </c>
      <c r="Q21" s="180">
        <v>95</v>
      </c>
      <c r="R21" s="177">
        <v>17</v>
      </c>
      <c r="S21" s="180">
        <v>95</v>
      </c>
      <c r="T21" s="177">
        <v>18</v>
      </c>
      <c r="U21" s="180">
        <v>95</v>
      </c>
      <c r="V21" s="177">
        <f t="shared" si="0"/>
        <v>4845</v>
      </c>
      <c r="W21" s="178">
        <f>V21*W10</f>
        <v>19380000</v>
      </c>
      <c r="Y21" s="176" t="s">
        <v>534</v>
      </c>
    </row>
    <row r="22" spans="1:26">
      <c r="A22" s="357" t="s">
        <v>181</v>
      </c>
      <c r="B22" s="357"/>
      <c r="C22" s="88" t="str">
        <f>Liquidación!J4</f>
        <v>Doble</v>
      </c>
      <c r="D22" s="88" t="str">
        <f>Liquidación!K4</f>
        <v>+</v>
      </c>
      <c r="E22" s="88">
        <f>Liquidación!L4</f>
        <v>0</v>
      </c>
      <c r="F22" s="88" t="str">
        <f>Liquidación!M4</f>
        <v>+</v>
      </c>
      <c r="G22" s="88">
        <f>Liquidación!N4</f>
        <v>0</v>
      </c>
      <c r="K22" s="358" t="s">
        <v>536</v>
      </c>
      <c r="L22" s="358"/>
      <c r="M22" s="167"/>
      <c r="N22" s="359">
        <v>7</v>
      </c>
      <c r="O22" s="359"/>
      <c r="P22" s="167">
        <v>19</v>
      </c>
      <c r="Q22" s="180">
        <v>99</v>
      </c>
      <c r="R22" s="167">
        <v>20</v>
      </c>
      <c r="S22" s="180">
        <v>99</v>
      </c>
      <c r="T22" s="167">
        <v>21</v>
      </c>
      <c r="U22" s="180">
        <v>0</v>
      </c>
      <c r="V22" s="163">
        <f t="shared" si="0"/>
        <v>3861</v>
      </c>
      <c r="W22" s="172">
        <f>V22*W10</f>
        <v>15444000</v>
      </c>
    </row>
    <row r="23" spans="1:26">
      <c r="A23" s="357" t="s">
        <v>182</v>
      </c>
      <c r="B23" s="357"/>
      <c r="C23" s="88" t="str">
        <f>Liquidación!J5</f>
        <v>Doble</v>
      </c>
      <c r="D23" s="88" t="str">
        <f>Liquidación!K5</f>
        <v>+</v>
      </c>
      <c r="E23" s="88">
        <f>Liquidación!L5</f>
        <v>0</v>
      </c>
      <c r="F23" s="88" t="str">
        <f>Liquidación!M5</f>
        <v>+</v>
      </c>
      <c r="G23" s="88">
        <f>Liquidación!N5</f>
        <v>0</v>
      </c>
      <c r="K23" s="358" t="s">
        <v>537</v>
      </c>
      <c r="L23" s="358"/>
      <c r="M23" s="167"/>
      <c r="N23" s="359">
        <v>8</v>
      </c>
      <c r="O23" s="359"/>
      <c r="P23" s="167">
        <v>22</v>
      </c>
      <c r="Q23" s="180">
        <v>129</v>
      </c>
      <c r="R23" s="167">
        <v>23</v>
      </c>
      <c r="S23" s="180">
        <v>69</v>
      </c>
      <c r="T23" s="167">
        <v>24</v>
      </c>
      <c r="U23" s="180">
        <v>0</v>
      </c>
      <c r="V23" s="163">
        <f t="shared" si="0"/>
        <v>4425</v>
      </c>
      <c r="W23" s="172">
        <f>V23*W10</f>
        <v>17700000</v>
      </c>
      <c r="Y23" s="176" t="s">
        <v>539</v>
      </c>
    </row>
    <row r="24" spans="1:26">
      <c r="K24" s="358" t="s">
        <v>541</v>
      </c>
      <c r="L24" s="358"/>
      <c r="M24" s="167"/>
      <c r="N24" s="359">
        <v>9</v>
      </c>
      <c r="O24" s="359"/>
      <c r="P24" s="167">
        <v>25</v>
      </c>
      <c r="Q24" s="180">
        <v>65</v>
      </c>
      <c r="R24" s="167">
        <v>26</v>
      </c>
      <c r="S24" s="180">
        <v>33</v>
      </c>
      <c r="T24" s="167">
        <v>27</v>
      </c>
      <c r="U24" s="180">
        <v>0</v>
      </c>
      <c r="V24" s="163">
        <f t="shared" ref="V24:V25" si="1">(P24*Q24)+(U24*T24)+(R24*S24)</f>
        <v>2483</v>
      </c>
      <c r="W24" s="172">
        <f>V24*W10</f>
        <v>9932000</v>
      </c>
      <c r="Y24" s="176" t="s">
        <v>538</v>
      </c>
    </row>
    <row r="25" spans="1:26">
      <c r="K25" s="365" t="s">
        <v>542</v>
      </c>
      <c r="L25" s="365"/>
      <c r="M25" s="177"/>
      <c r="N25" s="366">
        <v>10</v>
      </c>
      <c r="O25" s="366"/>
      <c r="P25" s="177">
        <v>28</v>
      </c>
      <c r="Q25" s="180">
        <v>99</v>
      </c>
      <c r="R25" s="177">
        <v>29</v>
      </c>
      <c r="S25" s="180">
        <v>99</v>
      </c>
      <c r="T25" s="177">
        <v>30</v>
      </c>
      <c r="U25" s="180">
        <v>99</v>
      </c>
      <c r="V25" s="177">
        <f t="shared" si="1"/>
        <v>8613</v>
      </c>
      <c r="W25" s="178">
        <f>V25*W10</f>
        <v>34452000</v>
      </c>
    </row>
    <row r="26" spans="1:26">
      <c r="H26"/>
      <c r="K26" s="358" t="s">
        <v>544</v>
      </c>
      <c r="L26" s="358"/>
      <c r="M26" s="167"/>
      <c r="N26" s="359">
        <v>11</v>
      </c>
      <c r="O26" s="359"/>
      <c r="P26" s="167">
        <v>28</v>
      </c>
      <c r="Q26" s="180">
        <v>120</v>
      </c>
      <c r="R26" s="167">
        <v>29</v>
      </c>
      <c r="S26" s="180">
        <v>120</v>
      </c>
      <c r="T26" s="167">
        <v>30</v>
      </c>
      <c r="U26" s="180">
        <v>120</v>
      </c>
      <c r="V26" s="163">
        <f t="shared" ref="V26:V29" si="2">(P26*Q26)+(U26*T26)+(R26*S26)</f>
        <v>10440</v>
      </c>
      <c r="W26" s="172">
        <f>V26*W10</f>
        <v>41760000</v>
      </c>
    </row>
    <row r="27" spans="1:26">
      <c r="H27"/>
      <c r="K27" s="358" t="s">
        <v>545</v>
      </c>
      <c r="L27" s="358"/>
      <c r="M27" s="167"/>
      <c r="N27" s="359">
        <v>12</v>
      </c>
      <c r="O27" s="359"/>
      <c r="P27" s="167">
        <v>28</v>
      </c>
      <c r="Q27" s="180">
        <v>99</v>
      </c>
      <c r="R27" s="167">
        <v>0</v>
      </c>
      <c r="S27" s="180">
        <v>0</v>
      </c>
      <c r="T27" s="167">
        <v>0</v>
      </c>
      <c r="U27" s="180">
        <v>0</v>
      </c>
      <c r="V27" s="163">
        <f t="shared" si="2"/>
        <v>2772</v>
      </c>
      <c r="W27" s="172">
        <f>V27*W10</f>
        <v>11088000</v>
      </c>
    </row>
    <row r="28" spans="1:26">
      <c r="A28" s="348" t="s">
        <v>117</v>
      </c>
      <c r="B28" s="348"/>
      <c r="C28" s="97" t="str">
        <f>'RVA CLIENT'!J41</f>
        <v>Doble</v>
      </c>
      <c r="D28" s="97" t="str">
        <f>'RVA CLIENT'!K41</f>
        <v>+</v>
      </c>
      <c r="E28" s="97">
        <f>'RVA CLIENT'!L41</f>
        <v>0</v>
      </c>
      <c r="F28" s="97" t="str">
        <f>'RVA CLIENT'!M41</f>
        <v>+</v>
      </c>
      <c r="G28" s="97">
        <f>'RVA CLIENT'!N41</f>
        <v>0</v>
      </c>
      <c r="K28" s="358" t="s">
        <v>546</v>
      </c>
      <c r="L28" s="358"/>
      <c r="M28" s="167"/>
      <c r="N28" s="359">
        <v>13</v>
      </c>
      <c r="O28" s="359"/>
      <c r="P28" s="167">
        <v>1</v>
      </c>
      <c r="Q28" s="180">
        <v>89</v>
      </c>
      <c r="R28" s="167">
        <v>2</v>
      </c>
      <c r="S28" s="180">
        <v>50</v>
      </c>
      <c r="T28" s="167">
        <v>3</v>
      </c>
      <c r="U28" s="180">
        <v>0</v>
      </c>
      <c r="V28" s="163">
        <f t="shared" si="2"/>
        <v>189</v>
      </c>
      <c r="W28" s="172">
        <f>V28*W10</f>
        <v>756000</v>
      </c>
    </row>
    <row r="29" spans="1:26">
      <c r="A29" s="349" t="s">
        <v>289</v>
      </c>
      <c r="B29" s="349"/>
      <c r="C29" s="349"/>
      <c r="D29" s="349"/>
      <c r="E29" s="349" t="s">
        <v>291</v>
      </c>
      <c r="F29" s="349"/>
      <c r="G29" s="84" t="s">
        <v>89</v>
      </c>
      <c r="K29" s="358" t="s">
        <v>547</v>
      </c>
      <c r="L29" s="358"/>
      <c r="M29" s="167"/>
      <c r="N29" s="359">
        <v>14</v>
      </c>
      <c r="O29" s="359"/>
      <c r="P29" s="167">
        <v>4</v>
      </c>
      <c r="Q29" s="180">
        <v>65</v>
      </c>
      <c r="R29" s="167">
        <v>5</v>
      </c>
      <c r="S29" s="180">
        <v>50</v>
      </c>
      <c r="T29" s="167">
        <v>6</v>
      </c>
      <c r="U29" s="180">
        <v>0</v>
      </c>
      <c r="V29" s="163">
        <f t="shared" si="2"/>
        <v>510</v>
      </c>
      <c r="W29" s="172">
        <f>V29*W10</f>
        <v>2040000</v>
      </c>
    </row>
    <row r="30" spans="1:26">
      <c r="A30" s="335" t="str">
        <f>'RVA CLIENT'!H43</f>
        <v xml:space="preserve"> </v>
      </c>
      <c r="B30" s="335"/>
      <c r="C30" s="335"/>
      <c r="D30" s="335"/>
      <c r="E30" s="335" t="str">
        <f>'RVA CLIENT'!M43</f>
        <v xml:space="preserve"> </v>
      </c>
      <c r="F30" s="335"/>
      <c r="G30" s="99" t="str">
        <f>'RVA CLIENT'!L43</f>
        <v xml:space="preserve"> </v>
      </c>
      <c r="K30" s="358" t="s">
        <v>548</v>
      </c>
      <c r="L30" s="358"/>
      <c r="M30" s="167"/>
      <c r="N30" s="359">
        <v>15</v>
      </c>
      <c r="O30" s="359"/>
      <c r="P30" s="167">
        <v>7</v>
      </c>
      <c r="Q30" s="180">
        <v>70</v>
      </c>
      <c r="R30" s="167">
        <v>5</v>
      </c>
      <c r="S30" s="180">
        <v>70</v>
      </c>
      <c r="T30" s="167">
        <v>6</v>
      </c>
      <c r="U30" s="180">
        <v>0</v>
      </c>
      <c r="V30" s="163">
        <f t="shared" ref="V30" si="3">(P30*Q30)+(U30*T30)+(R30*S30)</f>
        <v>840</v>
      </c>
      <c r="W30" s="172">
        <f>V30*W10</f>
        <v>3360000</v>
      </c>
    </row>
    <row r="31" spans="1:26">
      <c r="A31" s="335" t="str">
        <f>'RVA CLIENT'!H44</f>
        <v xml:space="preserve"> </v>
      </c>
      <c r="B31" s="335"/>
      <c r="C31" s="335"/>
      <c r="D31" s="335"/>
      <c r="E31" s="335" t="str">
        <f>'RVA CLIENT'!M44</f>
        <v xml:space="preserve"> </v>
      </c>
      <c r="F31" s="335"/>
      <c r="G31" s="99" t="str">
        <f>'RVA CLIENT'!L44</f>
        <v xml:space="preserve"> </v>
      </c>
      <c r="K31" s="358" t="s">
        <v>549</v>
      </c>
      <c r="L31" s="358"/>
      <c r="M31" s="167"/>
      <c r="N31" s="359">
        <v>16</v>
      </c>
      <c r="O31" s="359"/>
      <c r="P31" s="167">
        <v>7</v>
      </c>
      <c r="Q31" s="180">
        <v>99</v>
      </c>
      <c r="R31" s="167">
        <v>5</v>
      </c>
      <c r="S31" s="180">
        <v>49</v>
      </c>
      <c r="T31" s="167">
        <v>6</v>
      </c>
      <c r="U31" s="180">
        <v>49</v>
      </c>
      <c r="V31" s="163">
        <f t="shared" ref="V31" si="4">(P31*Q31)+(U31*T31)+(R31*S31)</f>
        <v>1232</v>
      </c>
      <c r="W31" s="172">
        <f>V31*W10</f>
        <v>4928000</v>
      </c>
    </row>
    <row r="32" spans="1:26">
      <c r="A32" s="335" t="str">
        <f>'RVA CLIENT'!H45</f>
        <v xml:space="preserve"> </v>
      </c>
      <c r="B32" s="335"/>
      <c r="C32" s="335"/>
      <c r="D32" s="335"/>
      <c r="E32" s="335" t="str">
        <f>'RVA CLIENT'!M45</f>
        <v xml:space="preserve"> </v>
      </c>
      <c r="F32" s="335"/>
      <c r="G32" s="99" t="str">
        <f>'RVA CLIENT'!L45</f>
        <v xml:space="preserve"> </v>
      </c>
      <c r="J32"/>
      <c r="K32" s="367" t="s">
        <v>164</v>
      </c>
      <c r="L32" s="367"/>
      <c r="M32" s="367"/>
      <c r="N32" s="367"/>
      <c r="O32" s="367"/>
      <c r="P32" s="359">
        <f>'RVA CLIENT'!B16</f>
        <v>0</v>
      </c>
      <c r="Q32" s="359"/>
      <c r="R32" s="359"/>
      <c r="S32" s="359"/>
      <c r="T32" s="359"/>
      <c r="U32" s="359"/>
      <c r="V32" s="359"/>
      <c r="W32" s="359"/>
    </row>
    <row r="33" spans="1:18">
      <c r="A33" s="335" t="str">
        <f>'RVA CLIENT'!H46</f>
        <v xml:space="preserve"> </v>
      </c>
      <c r="B33" s="335"/>
      <c r="C33" s="335"/>
      <c r="D33" s="335"/>
      <c r="E33" s="335" t="str">
        <f>'RVA CLIENT'!M46</f>
        <v xml:space="preserve"> </v>
      </c>
      <c r="F33" s="335"/>
      <c r="G33" s="99" t="str">
        <f>'RVA CLIENT'!L46</f>
        <v xml:space="preserve"> </v>
      </c>
    </row>
    <row r="34" spans="1:18">
      <c r="A34" s="335" t="str">
        <f>'RVA CLIENT'!H47</f>
        <v xml:space="preserve"> </v>
      </c>
      <c r="B34" s="335"/>
      <c r="C34" s="335"/>
      <c r="D34" s="335"/>
      <c r="E34" s="335" t="str">
        <f>'RVA CLIENT'!M47</f>
        <v xml:space="preserve"> </v>
      </c>
      <c r="F34" s="335"/>
      <c r="G34" s="99" t="str">
        <f>'RVA CLIENT'!L47</f>
        <v xml:space="preserve"> </v>
      </c>
    </row>
    <row r="35" spans="1:18">
      <c r="A35" s="89"/>
      <c r="B35" s="89"/>
      <c r="C35" s="89"/>
      <c r="D35" s="89"/>
      <c r="E35" s="89"/>
      <c r="F35" s="89"/>
      <c r="G35" s="89"/>
    </row>
    <row r="36" spans="1:18">
      <c r="A36" s="348" t="s">
        <v>116</v>
      </c>
      <c r="B36" s="348"/>
      <c r="C36" s="97" t="str">
        <f>'RVA CLIENT'!R1</f>
        <v>Doble</v>
      </c>
      <c r="D36" s="97" t="str">
        <f>'RVA CLIENT'!S1</f>
        <v>+</v>
      </c>
      <c r="E36" s="97">
        <f>'RVA CLIENT'!T1</f>
        <v>0</v>
      </c>
      <c r="F36" s="97" t="str">
        <f>'RVA CLIENT'!U1</f>
        <v>+</v>
      </c>
      <c r="G36" s="97">
        <f>'RVA CLIENT'!V1</f>
        <v>0</v>
      </c>
    </row>
    <row r="37" spans="1:18">
      <c r="A37" s="349" t="s">
        <v>289</v>
      </c>
      <c r="B37" s="349"/>
      <c r="C37" s="349"/>
      <c r="D37" s="349"/>
      <c r="E37" s="349" t="s">
        <v>291</v>
      </c>
      <c r="F37" s="349"/>
      <c r="G37" s="84" t="s">
        <v>89</v>
      </c>
    </row>
    <row r="38" spans="1:18">
      <c r="A38" s="335" t="str">
        <f>'RVA CLIENT'!P3</f>
        <v xml:space="preserve"> </v>
      </c>
      <c r="B38" s="335"/>
      <c r="C38" s="335"/>
      <c r="D38" s="335"/>
      <c r="E38" s="335" t="str">
        <f>'RVA CLIENT'!U3</f>
        <v xml:space="preserve"> </v>
      </c>
      <c r="F38" s="335"/>
      <c r="G38" s="99" t="str">
        <f>'RVA CLIENT'!T3</f>
        <v xml:space="preserve"> </v>
      </c>
      <c r="K38" s="103" t="s">
        <v>301</v>
      </c>
      <c r="L38" s="359" t="s">
        <v>303</v>
      </c>
      <c r="M38" s="359"/>
      <c r="N38" s="359"/>
      <c r="O38" s="359"/>
      <c r="P38" s="359"/>
      <c r="Q38" s="359"/>
      <c r="R38" s="359"/>
    </row>
    <row r="39" spans="1:18">
      <c r="A39" s="335" t="str">
        <f>'RVA CLIENT'!P4</f>
        <v xml:space="preserve"> </v>
      </c>
      <c r="B39" s="335"/>
      <c r="C39" s="335"/>
      <c r="D39" s="335"/>
      <c r="E39" s="335" t="str">
        <f>'RVA CLIENT'!U4</f>
        <v xml:space="preserve"> </v>
      </c>
      <c r="F39" s="335"/>
      <c r="G39" s="99" t="str">
        <f>'RVA CLIENT'!T4</f>
        <v xml:space="preserve"> </v>
      </c>
      <c r="K39" s="358" t="s">
        <v>304</v>
      </c>
      <c r="L39" s="358"/>
      <c r="M39" s="360" t="s">
        <v>305</v>
      </c>
      <c r="N39" s="361"/>
      <c r="O39" s="361"/>
      <c r="P39" s="361"/>
      <c r="Q39" s="361"/>
      <c r="R39" s="362"/>
    </row>
    <row r="40" spans="1:18">
      <c r="A40" s="335" t="str">
        <f>'RVA CLIENT'!P5</f>
        <v xml:space="preserve"> </v>
      </c>
      <c r="B40" s="335"/>
      <c r="C40" s="335"/>
      <c r="D40" s="335"/>
      <c r="E40" s="335" t="str">
        <f>'RVA CLIENT'!U5</f>
        <v xml:space="preserve"> </v>
      </c>
      <c r="F40" s="335"/>
      <c r="G40" s="99" t="str">
        <f>'RVA CLIENT'!T5</f>
        <v xml:space="preserve"> </v>
      </c>
    </row>
    <row r="41" spans="1:18">
      <c r="A41" s="335" t="str">
        <f>'RVA CLIENT'!P6</f>
        <v xml:space="preserve"> </v>
      </c>
      <c r="B41" s="335"/>
      <c r="C41" s="335"/>
      <c r="D41" s="335"/>
      <c r="E41" s="335" t="str">
        <f>'RVA CLIENT'!U6</f>
        <v xml:space="preserve"> </v>
      </c>
      <c r="F41" s="335"/>
      <c r="G41" s="99" t="str">
        <f>'RVA CLIENT'!T6</f>
        <v xml:space="preserve"> </v>
      </c>
    </row>
    <row r="42" spans="1:18">
      <c r="A42" s="335" t="str">
        <f>'RVA CLIENT'!P7</f>
        <v xml:space="preserve"> </v>
      </c>
      <c r="B42" s="335"/>
      <c r="C42" s="335"/>
      <c r="D42" s="335"/>
      <c r="E42" s="335" t="str">
        <f>'RVA CLIENT'!U7</f>
        <v xml:space="preserve"> </v>
      </c>
      <c r="F42" s="335"/>
      <c r="G42" s="99" t="str">
        <f>'RVA CLIENT'!T7</f>
        <v xml:space="preserve"> </v>
      </c>
    </row>
    <row r="43" spans="1:18">
      <c r="A43" s="89"/>
      <c r="B43" s="89"/>
      <c r="C43" s="89"/>
      <c r="D43" s="89"/>
      <c r="E43" s="89"/>
      <c r="F43" s="89"/>
      <c r="G43" s="89"/>
    </row>
    <row r="44" spans="1:18">
      <c r="A44" s="348" t="s">
        <v>145</v>
      </c>
      <c r="B44" s="348"/>
      <c r="C44" s="97" t="str">
        <f>'RVA CLIENT'!R9</f>
        <v>Doble</v>
      </c>
      <c r="D44" s="97" t="str">
        <f>'RVA CLIENT'!S9</f>
        <v>+</v>
      </c>
      <c r="E44" s="97">
        <f>'RVA CLIENT'!T9</f>
        <v>0</v>
      </c>
      <c r="F44" s="97" t="str">
        <f>'RVA CLIENT'!U9</f>
        <v>+</v>
      </c>
      <c r="G44" s="97">
        <f>'RVA CLIENT'!V9</f>
        <v>0</v>
      </c>
    </row>
    <row r="45" spans="1:18">
      <c r="A45" s="349" t="s">
        <v>289</v>
      </c>
      <c r="B45" s="349"/>
      <c r="C45" s="349"/>
      <c r="D45" s="349"/>
      <c r="E45" s="349" t="s">
        <v>291</v>
      </c>
      <c r="F45" s="349"/>
      <c r="G45" s="84" t="s">
        <v>89</v>
      </c>
    </row>
    <row r="46" spans="1:18">
      <c r="A46" s="335" t="str">
        <f>'RVA CLIENT'!P11</f>
        <v xml:space="preserve"> </v>
      </c>
      <c r="B46" s="335"/>
      <c r="C46" s="335"/>
      <c r="D46" s="335"/>
      <c r="E46" s="350" t="str">
        <f>'RVA CLIENT'!U11</f>
        <v xml:space="preserve"> </v>
      </c>
      <c r="F46" s="335"/>
      <c r="G46" s="99" t="str">
        <f>'RVA CLIENT'!T11</f>
        <v xml:space="preserve"> </v>
      </c>
    </row>
    <row r="47" spans="1:18">
      <c r="A47" s="335" t="str">
        <f>'RVA CLIENT'!P12</f>
        <v xml:space="preserve"> </v>
      </c>
      <c r="B47" s="335"/>
      <c r="C47" s="335"/>
      <c r="D47" s="335"/>
      <c r="E47" s="350" t="str">
        <f>'RVA CLIENT'!U12</f>
        <v xml:space="preserve"> </v>
      </c>
      <c r="F47" s="335"/>
      <c r="G47" s="99" t="str">
        <f>'RVA CLIENT'!T12</f>
        <v xml:space="preserve"> </v>
      </c>
    </row>
    <row r="48" spans="1:18">
      <c r="A48" s="335" t="str">
        <f>'RVA CLIENT'!P13</f>
        <v xml:space="preserve">  </v>
      </c>
      <c r="B48" s="335"/>
      <c r="C48" s="335"/>
      <c r="D48" s="335"/>
      <c r="E48" s="350" t="str">
        <f>'RVA CLIENT'!U13</f>
        <v xml:space="preserve"> </v>
      </c>
      <c r="F48" s="335"/>
      <c r="G48" s="99" t="str">
        <f>'RVA CLIENT'!T13</f>
        <v xml:space="preserve">  </v>
      </c>
    </row>
    <row r="49" spans="1:7">
      <c r="A49" s="335" t="str">
        <f>'RVA CLIENT'!P14</f>
        <v xml:space="preserve"> </v>
      </c>
      <c r="B49" s="335"/>
      <c r="C49" s="335"/>
      <c r="D49" s="335"/>
      <c r="E49" s="350" t="str">
        <f>'RVA CLIENT'!U14</f>
        <v xml:space="preserve"> </v>
      </c>
      <c r="F49" s="335"/>
      <c r="G49" s="99" t="str">
        <f>'RVA CLIENT'!T14</f>
        <v xml:space="preserve"> </v>
      </c>
    </row>
    <row r="50" spans="1:7">
      <c r="A50" s="335" t="str">
        <f>'RVA CLIENT'!P15</f>
        <v xml:space="preserve"> </v>
      </c>
      <c r="B50" s="335"/>
      <c r="C50" s="335"/>
      <c r="D50" s="335"/>
      <c r="E50" s="350" t="str">
        <f>'RVA CLIENT'!U15</f>
        <v xml:space="preserve"> </v>
      </c>
      <c r="F50" s="335"/>
      <c r="G50" s="99" t="str">
        <f>'RVA CLIENT'!T15</f>
        <v xml:space="preserve"> </v>
      </c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348" t="s">
        <v>146</v>
      </c>
      <c r="B52" s="348"/>
      <c r="C52" s="97" t="str">
        <f>'RVA CLIENT'!R17</f>
        <v>Doble</v>
      </c>
      <c r="D52" s="97" t="str">
        <f>'RVA CLIENT'!S17</f>
        <v>+</v>
      </c>
      <c r="E52" s="97">
        <f>'RVA CLIENT'!T17</f>
        <v>0</v>
      </c>
      <c r="F52" s="97" t="str">
        <f>'RVA CLIENT'!U17</f>
        <v>+</v>
      </c>
      <c r="G52" s="97">
        <f>'RVA CLIENT'!V17</f>
        <v>0</v>
      </c>
    </row>
    <row r="53" spans="1:7">
      <c r="A53" s="349" t="s">
        <v>289</v>
      </c>
      <c r="B53" s="349"/>
      <c r="C53" s="349"/>
      <c r="D53" s="349"/>
      <c r="E53" s="349" t="s">
        <v>291</v>
      </c>
      <c r="F53" s="349"/>
      <c r="G53" s="84" t="s">
        <v>89</v>
      </c>
    </row>
    <row r="54" spans="1:7">
      <c r="A54" s="335" t="str">
        <f>'RVA CLIENT'!P19</f>
        <v xml:space="preserve"> </v>
      </c>
      <c r="B54" s="335"/>
      <c r="C54" s="335"/>
      <c r="D54" s="335"/>
      <c r="E54" s="350" t="str">
        <f>'RVA CLIENT'!U19</f>
        <v xml:space="preserve"> </v>
      </c>
      <c r="F54" s="335"/>
      <c r="G54" s="99" t="str">
        <f>'RVA CLIENT'!T19</f>
        <v xml:space="preserve"> </v>
      </c>
    </row>
    <row r="55" spans="1:7">
      <c r="A55" s="335" t="str">
        <f>'RVA CLIENT'!P20</f>
        <v xml:space="preserve"> </v>
      </c>
      <c r="B55" s="335"/>
      <c r="C55" s="335"/>
      <c r="D55" s="335"/>
      <c r="E55" s="350" t="str">
        <f>'RVA CLIENT'!U20</f>
        <v xml:space="preserve"> </v>
      </c>
      <c r="F55" s="335"/>
      <c r="G55" s="99" t="str">
        <f>'RVA CLIENT'!T20</f>
        <v xml:space="preserve">  </v>
      </c>
    </row>
    <row r="56" spans="1:7">
      <c r="A56" s="335" t="str">
        <f>'RVA CLIENT'!P21</f>
        <v xml:space="preserve"> </v>
      </c>
      <c r="B56" s="335"/>
      <c r="C56" s="335"/>
      <c r="D56" s="335"/>
      <c r="E56" s="350" t="str">
        <f>'RVA CLIENT'!U21</f>
        <v xml:space="preserve"> </v>
      </c>
      <c r="F56" s="335"/>
      <c r="G56" s="99" t="str">
        <f>'RVA CLIENT'!T21</f>
        <v xml:space="preserve"> </v>
      </c>
    </row>
    <row r="57" spans="1:7">
      <c r="A57" s="335" t="str">
        <f>'RVA CLIENT'!P22</f>
        <v xml:space="preserve"> </v>
      </c>
      <c r="B57" s="335"/>
      <c r="C57" s="335"/>
      <c r="D57" s="335"/>
      <c r="E57" s="350" t="str">
        <f>'RVA CLIENT'!U22</f>
        <v xml:space="preserve"> </v>
      </c>
      <c r="F57" s="335"/>
      <c r="G57" s="99" t="str">
        <f>'RVA CLIENT'!T22</f>
        <v xml:space="preserve"> </v>
      </c>
    </row>
    <row r="58" spans="1:7">
      <c r="A58" s="335" t="str">
        <f>'RVA CLIENT'!P23</f>
        <v xml:space="preserve">  </v>
      </c>
      <c r="B58" s="335"/>
      <c r="C58" s="335"/>
      <c r="D58" s="335"/>
      <c r="E58" s="350" t="str">
        <f>'RVA CLIENT'!U23</f>
        <v xml:space="preserve"> </v>
      </c>
      <c r="F58" s="335"/>
      <c r="G58" s="99" t="str">
        <f>'RVA CLIENT'!T23</f>
        <v xml:space="preserve"> </v>
      </c>
    </row>
    <row r="59" spans="1:7">
      <c r="A59" s="89"/>
      <c r="B59" s="89"/>
      <c r="C59" s="89"/>
      <c r="D59" s="89"/>
      <c r="E59" s="89"/>
      <c r="F59" s="89"/>
      <c r="G59" s="89"/>
    </row>
    <row r="60" spans="1:7">
      <c r="A60" s="348" t="s">
        <v>147</v>
      </c>
      <c r="B60" s="348"/>
      <c r="C60" s="97" t="str">
        <f>'RVA CLIENT'!R25</f>
        <v>Doble</v>
      </c>
      <c r="D60" s="97" t="str">
        <f>'RVA CLIENT'!S25</f>
        <v>+</v>
      </c>
      <c r="E60" s="97">
        <f>'RVA CLIENT'!T25</f>
        <v>0</v>
      </c>
      <c r="F60" s="97" t="str">
        <f>'RVA CLIENT'!U25</f>
        <v>+</v>
      </c>
      <c r="G60" s="97">
        <f>'RVA CLIENT'!V25</f>
        <v>0</v>
      </c>
    </row>
    <row r="61" spans="1:7">
      <c r="A61" s="349" t="s">
        <v>289</v>
      </c>
      <c r="B61" s="349"/>
      <c r="C61" s="349"/>
      <c r="D61" s="349"/>
      <c r="E61" s="349" t="s">
        <v>291</v>
      </c>
      <c r="F61" s="349"/>
      <c r="G61" s="84" t="s">
        <v>89</v>
      </c>
    </row>
    <row r="62" spans="1:7">
      <c r="A62" s="335" t="str">
        <f>'RVA CLIENT'!P27</f>
        <v xml:space="preserve"> </v>
      </c>
      <c r="B62" s="335"/>
      <c r="C62" s="335"/>
      <c r="D62" s="335"/>
      <c r="E62" s="335" t="str">
        <f>'RVA CLIENT'!U27</f>
        <v xml:space="preserve"> </v>
      </c>
      <c r="F62" s="335"/>
      <c r="G62" s="99" t="str">
        <f>'RVA CLIENT'!T27</f>
        <v xml:space="preserve"> </v>
      </c>
    </row>
    <row r="63" spans="1:7">
      <c r="A63" s="335" t="str">
        <f>'RVA CLIENT'!P28</f>
        <v xml:space="preserve"> </v>
      </c>
      <c r="B63" s="335"/>
      <c r="C63" s="335"/>
      <c r="D63" s="335"/>
      <c r="E63" s="335" t="str">
        <f>'RVA CLIENT'!U28</f>
        <v xml:space="preserve"> </v>
      </c>
      <c r="F63" s="335"/>
      <c r="G63" s="99" t="str">
        <f>'RVA CLIENT'!T28</f>
        <v xml:space="preserve"> </v>
      </c>
    </row>
    <row r="64" spans="1:7">
      <c r="A64" s="335" t="str">
        <f>'RVA CLIENT'!P29</f>
        <v xml:space="preserve"> </v>
      </c>
      <c r="B64" s="335"/>
      <c r="C64" s="335"/>
      <c r="D64" s="335"/>
      <c r="E64" s="335" t="str">
        <f>'RVA CLIENT'!U29</f>
        <v xml:space="preserve"> </v>
      </c>
      <c r="F64" s="335"/>
      <c r="G64" s="99" t="str">
        <f>'RVA CLIENT'!T29</f>
        <v xml:space="preserve"> </v>
      </c>
    </row>
    <row r="65" spans="1:8">
      <c r="A65" s="335" t="str">
        <f>'RVA CLIENT'!P30</f>
        <v xml:space="preserve"> </v>
      </c>
      <c r="B65" s="335"/>
      <c r="C65" s="335"/>
      <c r="D65" s="335"/>
      <c r="E65" s="335" t="str">
        <f>'RVA CLIENT'!U30</f>
        <v xml:space="preserve"> </v>
      </c>
      <c r="F65" s="335"/>
      <c r="G65" s="99" t="str">
        <f>'RVA CLIENT'!T30</f>
        <v xml:space="preserve">  </v>
      </c>
    </row>
    <row r="66" spans="1:8">
      <c r="A66" s="335" t="str">
        <f>'RVA CLIENT'!P31</f>
        <v xml:space="preserve">  </v>
      </c>
      <c r="B66" s="335"/>
      <c r="C66" s="335"/>
      <c r="D66" s="335"/>
      <c r="E66" s="335" t="str">
        <f>'RVA CLIENT'!U31</f>
        <v xml:space="preserve"> </v>
      </c>
      <c r="F66" s="335"/>
      <c r="G66" s="99" t="str">
        <f>'RVA CLIENT'!T31</f>
        <v xml:space="preserve"> </v>
      </c>
    </row>
    <row r="67" spans="1:8">
      <c r="A67" s="13"/>
      <c r="B67" s="13"/>
      <c r="C67" s="13"/>
      <c r="D67" s="13"/>
      <c r="E67" s="13"/>
      <c r="F67" s="13"/>
      <c r="G67" s="13"/>
    </row>
    <row r="68" spans="1:8">
      <c r="A68" s="348" t="s">
        <v>148</v>
      </c>
      <c r="B68" s="348"/>
      <c r="C68" s="97" t="str">
        <f>'RVA CLIENT'!R33</f>
        <v>Doble</v>
      </c>
      <c r="D68" s="97" t="str">
        <f>'RVA CLIENT'!S33</f>
        <v>+</v>
      </c>
      <c r="E68" s="97">
        <f>'RVA CLIENT'!T33</f>
        <v>0</v>
      </c>
      <c r="F68" s="97" t="str">
        <f>'RVA CLIENT'!U33</f>
        <v>+</v>
      </c>
      <c r="G68" s="97">
        <f>'RVA CLIENT'!V33</f>
        <v>0</v>
      </c>
      <c r="H68"/>
    </row>
    <row r="69" spans="1:8">
      <c r="A69" s="349" t="s">
        <v>289</v>
      </c>
      <c r="B69" s="349"/>
      <c r="C69" s="349"/>
      <c r="D69" s="349"/>
      <c r="E69" s="349" t="s">
        <v>291</v>
      </c>
      <c r="F69" s="349"/>
      <c r="G69" s="84" t="s">
        <v>89</v>
      </c>
      <c r="H69"/>
    </row>
    <row r="70" spans="1:8">
      <c r="A70" s="335" t="str">
        <f>'RVA CLIENT'!P35</f>
        <v xml:space="preserve"> </v>
      </c>
      <c r="B70" s="335"/>
      <c r="C70" s="335"/>
      <c r="D70" s="335"/>
      <c r="E70" s="335" t="str">
        <f>'RVA CLIENT'!U35</f>
        <v xml:space="preserve"> </v>
      </c>
      <c r="F70" s="335"/>
      <c r="G70" s="99" t="str">
        <f>'RVA CLIENT'!T35</f>
        <v xml:space="preserve"> </v>
      </c>
      <c r="H70"/>
    </row>
    <row r="71" spans="1:8">
      <c r="A71" s="335" t="str">
        <f>'RVA CLIENT'!P36</f>
        <v xml:space="preserve"> </v>
      </c>
      <c r="B71" s="335"/>
      <c r="C71" s="335"/>
      <c r="D71" s="335"/>
      <c r="E71" s="335" t="str">
        <f>'RVA CLIENT'!U36</f>
        <v xml:space="preserve"> </v>
      </c>
      <c r="F71" s="335"/>
      <c r="G71" s="99" t="str">
        <f>'RVA CLIENT'!T36</f>
        <v xml:space="preserve"> </v>
      </c>
      <c r="H71"/>
    </row>
    <row r="72" spans="1:8">
      <c r="A72" s="335" t="str">
        <f>'RVA CLIENT'!P37</f>
        <v xml:space="preserve"> </v>
      </c>
      <c r="B72" s="335"/>
      <c r="C72" s="335"/>
      <c r="D72" s="335"/>
      <c r="E72" s="335" t="str">
        <f>'RVA CLIENT'!U37</f>
        <v xml:space="preserve"> </v>
      </c>
      <c r="F72" s="335"/>
      <c r="G72" s="99" t="str">
        <f>'RVA CLIENT'!T37</f>
        <v xml:space="preserve">  </v>
      </c>
      <c r="H72"/>
    </row>
    <row r="73" spans="1:8">
      <c r="A73" s="335" t="str">
        <f>'RVA CLIENT'!P38</f>
        <v xml:space="preserve"> </v>
      </c>
      <c r="B73" s="335"/>
      <c r="C73" s="335"/>
      <c r="D73" s="335"/>
      <c r="E73" s="335" t="str">
        <f>'RVA CLIENT'!U38</f>
        <v xml:space="preserve"> </v>
      </c>
      <c r="F73" s="335"/>
      <c r="G73" s="99" t="str">
        <f>'RVA CLIENT'!T38</f>
        <v xml:space="preserve"> </v>
      </c>
      <c r="H73"/>
    </row>
    <row r="74" spans="1:8">
      <c r="A74" s="335" t="str">
        <f>'RVA CLIENT'!P39</f>
        <v xml:space="preserve"> </v>
      </c>
      <c r="B74" s="335"/>
      <c r="C74" s="335"/>
      <c r="D74" s="335"/>
      <c r="E74" s="335" t="str">
        <f>'RVA CLIENT'!U39</f>
        <v xml:space="preserve"> </v>
      </c>
      <c r="F74" s="335"/>
      <c r="G74" s="99" t="str">
        <f>'RVA CLIENT'!T39</f>
        <v xml:space="preserve"> </v>
      </c>
      <c r="H74"/>
    </row>
    <row r="75" spans="1:8">
      <c r="A75" s="13"/>
      <c r="B75" s="13"/>
      <c r="C75" s="13"/>
      <c r="D75" s="13"/>
      <c r="E75" s="13"/>
      <c r="F75" s="13"/>
      <c r="G75" s="13"/>
    </row>
    <row r="76" spans="1:8">
      <c r="A76" s="348" t="s">
        <v>149</v>
      </c>
      <c r="B76" s="348"/>
      <c r="C76" s="97" t="str">
        <f>'RVA CLIENT'!R41</f>
        <v>Doble</v>
      </c>
      <c r="D76" s="97" t="str">
        <f>'RVA CLIENT'!S41</f>
        <v>+</v>
      </c>
      <c r="E76" s="97">
        <f>'RVA CLIENT'!T41</f>
        <v>0</v>
      </c>
      <c r="F76" s="97" t="str">
        <f>'RVA CLIENT'!U41</f>
        <v>+</v>
      </c>
      <c r="G76" s="97">
        <f>'RVA CLIENT'!V41</f>
        <v>0</v>
      </c>
    </row>
    <row r="77" spans="1:8">
      <c r="A77" s="349" t="s">
        <v>289</v>
      </c>
      <c r="B77" s="349"/>
      <c r="C77" s="349"/>
      <c r="D77" s="349"/>
      <c r="E77" s="349" t="s">
        <v>291</v>
      </c>
      <c r="F77" s="349"/>
      <c r="G77" s="84" t="s">
        <v>89</v>
      </c>
    </row>
    <row r="78" spans="1:8">
      <c r="A78" s="335" t="str">
        <f>'RVA CLIENT'!P43</f>
        <v xml:space="preserve"> </v>
      </c>
      <c r="B78" s="335"/>
      <c r="C78" s="335"/>
      <c r="D78" s="335"/>
      <c r="E78" s="335" t="str">
        <f>'RVA CLIENT'!U43</f>
        <v xml:space="preserve"> </v>
      </c>
      <c r="F78" s="335"/>
      <c r="G78" s="99" t="str">
        <f>'RVA CLIENT'!T43</f>
        <v xml:space="preserve"> </v>
      </c>
    </row>
    <row r="79" spans="1:8">
      <c r="A79" s="335" t="str">
        <f>'RVA CLIENT'!P44</f>
        <v xml:space="preserve"> </v>
      </c>
      <c r="B79" s="335"/>
      <c r="C79" s="335"/>
      <c r="D79" s="335"/>
      <c r="E79" s="335" t="str">
        <f>'RVA CLIENT'!U44</f>
        <v xml:space="preserve"> </v>
      </c>
      <c r="F79" s="335"/>
      <c r="G79" s="99" t="str">
        <f>'RVA CLIENT'!T44</f>
        <v xml:space="preserve"> </v>
      </c>
    </row>
    <row r="80" spans="1:8">
      <c r="A80" s="335" t="str">
        <f>'RVA CLIENT'!P45</f>
        <v xml:space="preserve"> </v>
      </c>
      <c r="B80" s="335"/>
      <c r="C80" s="335"/>
      <c r="D80" s="335"/>
      <c r="E80" s="335" t="str">
        <f>'RVA CLIENT'!U45</f>
        <v xml:space="preserve"> </v>
      </c>
      <c r="F80" s="335"/>
      <c r="G80" s="99" t="str">
        <f>'RVA CLIENT'!T45</f>
        <v xml:space="preserve"> </v>
      </c>
    </row>
    <row r="81" spans="1:7">
      <c r="A81" s="335" t="str">
        <f>'RVA CLIENT'!P46</f>
        <v xml:space="preserve"> </v>
      </c>
      <c r="B81" s="335"/>
      <c r="C81" s="335"/>
      <c r="D81" s="335"/>
      <c r="E81" s="335" t="str">
        <f>'RVA CLIENT'!U46</f>
        <v xml:space="preserve"> </v>
      </c>
      <c r="F81" s="335"/>
      <c r="G81" s="99" t="str">
        <f>'RVA CLIENT'!T46</f>
        <v xml:space="preserve"> </v>
      </c>
    </row>
    <row r="82" spans="1:7">
      <c r="A82" s="335" t="str">
        <f>'RVA CLIENT'!P47</f>
        <v xml:space="preserve"> </v>
      </c>
      <c r="B82" s="335"/>
      <c r="C82" s="335"/>
      <c r="D82" s="335"/>
      <c r="E82" s="335" t="str">
        <f>'RVA CLIENT'!U47</f>
        <v xml:space="preserve"> </v>
      </c>
      <c r="F82" s="335"/>
      <c r="G82" s="99" t="str">
        <f>'RVA CLIENT'!T47</f>
        <v xml:space="preserve"> </v>
      </c>
    </row>
    <row r="83" spans="1:7">
      <c r="A83" s="13"/>
      <c r="B83" s="13"/>
      <c r="C83" s="13"/>
      <c r="D83" s="13"/>
      <c r="E83" s="13"/>
      <c r="F83" s="13"/>
      <c r="G83" s="13"/>
    </row>
    <row r="84" spans="1:7">
      <c r="A84" s="348" t="s">
        <v>180</v>
      </c>
      <c r="B84" s="348"/>
      <c r="C84" s="97" t="str">
        <f>'RVA NOSOTROS'!R1</f>
        <v>Doble</v>
      </c>
      <c r="D84" s="97" t="str">
        <f>'RVA NOSOTROS'!S1</f>
        <v>+</v>
      </c>
      <c r="E84" s="97">
        <f>'RVA NOSOTROS'!T1</f>
        <v>0</v>
      </c>
      <c r="F84" s="97" t="str">
        <f>'RVA NOSOTROS'!U1</f>
        <v>+</v>
      </c>
      <c r="G84" s="97">
        <f>'RVA NOSOTROS'!V1</f>
        <v>0</v>
      </c>
    </row>
    <row r="85" spans="1:7">
      <c r="A85" s="349" t="s">
        <v>289</v>
      </c>
      <c r="B85" s="349"/>
      <c r="C85" s="349"/>
      <c r="D85" s="349"/>
      <c r="E85" s="349" t="s">
        <v>291</v>
      </c>
      <c r="F85" s="349"/>
      <c r="G85" s="84" t="s">
        <v>89</v>
      </c>
    </row>
    <row r="86" spans="1:7">
      <c r="A86" s="335" t="str">
        <f>'RVA CLIENT'!X3</f>
        <v xml:space="preserve"> </v>
      </c>
      <c r="B86" s="335"/>
      <c r="C86" s="335"/>
      <c r="D86" s="335"/>
      <c r="E86" s="335" t="str">
        <f>'RVA CLIENT'!AC3</f>
        <v xml:space="preserve"> </v>
      </c>
      <c r="F86" s="335"/>
      <c r="G86" s="99" t="str">
        <f>'RVA CLIENT'!AB3</f>
        <v xml:space="preserve"> </v>
      </c>
    </row>
    <row r="87" spans="1:7">
      <c r="A87" s="335" t="str">
        <f>'RVA CLIENT'!X4</f>
        <v xml:space="preserve"> </v>
      </c>
      <c r="B87" s="335"/>
      <c r="C87" s="335"/>
      <c r="D87" s="335"/>
      <c r="E87" s="335" t="str">
        <f>'RVA CLIENT'!AC4</f>
        <v xml:space="preserve"> </v>
      </c>
      <c r="F87" s="335"/>
      <c r="G87" s="99" t="str">
        <f>'RVA CLIENT'!AB4</f>
        <v xml:space="preserve"> </v>
      </c>
    </row>
    <row r="88" spans="1:7">
      <c r="A88" s="335" t="str">
        <f>'RVA CLIENT'!X5</f>
        <v xml:space="preserve"> </v>
      </c>
      <c r="B88" s="335"/>
      <c r="C88" s="335"/>
      <c r="D88" s="335"/>
      <c r="E88" s="335" t="str">
        <f>'RVA CLIENT'!AC5</f>
        <v xml:space="preserve"> </v>
      </c>
      <c r="F88" s="335"/>
      <c r="G88" s="99" t="str">
        <f>'RVA CLIENT'!AB5</f>
        <v xml:space="preserve"> </v>
      </c>
    </row>
    <row r="89" spans="1:7">
      <c r="A89" s="335" t="str">
        <f>'RVA CLIENT'!X6</f>
        <v xml:space="preserve"> </v>
      </c>
      <c r="B89" s="335"/>
      <c r="C89" s="335"/>
      <c r="D89" s="335"/>
      <c r="E89" s="335" t="str">
        <f>'RVA CLIENT'!AC6</f>
        <v xml:space="preserve"> </v>
      </c>
      <c r="F89" s="335"/>
      <c r="G89" s="99" t="str">
        <f>'RVA CLIENT'!AB6</f>
        <v xml:space="preserve"> </v>
      </c>
    </row>
    <row r="90" spans="1:7">
      <c r="A90" s="335" t="str">
        <f>'RVA CLIENT'!X7</f>
        <v xml:space="preserve"> </v>
      </c>
      <c r="B90" s="335"/>
      <c r="C90" s="335"/>
      <c r="D90" s="335"/>
      <c r="E90" s="335" t="str">
        <f>'RVA CLIENT'!AC7</f>
        <v xml:space="preserve"> </v>
      </c>
      <c r="F90" s="335"/>
      <c r="G90" s="99" t="str">
        <f>'RVA CLIENT'!AB7</f>
        <v xml:space="preserve"> </v>
      </c>
    </row>
    <row r="91" spans="1:7">
      <c r="A91" s="89"/>
      <c r="B91" s="89"/>
      <c r="C91" s="89"/>
      <c r="D91" s="89"/>
      <c r="E91" s="89"/>
      <c r="F91" s="89"/>
      <c r="G91" s="89"/>
    </row>
    <row r="92" spans="1:7">
      <c r="A92" s="348" t="s">
        <v>181</v>
      </c>
      <c r="B92" s="348"/>
      <c r="C92" s="97" t="str">
        <f>'RVA NOSOTROS'!R9</f>
        <v>Doble</v>
      </c>
      <c r="D92" s="97" t="str">
        <f>'RVA NOSOTROS'!S9</f>
        <v>+</v>
      </c>
      <c r="E92" s="97">
        <f>'RVA NOSOTROS'!T9</f>
        <v>0</v>
      </c>
      <c r="F92" s="97" t="str">
        <f>'RVA NOSOTROS'!U9</f>
        <v>+</v>
      </c>
      <c r="G92" s="97">
        <f>'RVA NOSOTROS'!V9</f>
        <v>0</v>
      </c>
    </row>
    <row r="93" spans="1:7">
      <c r="A93" s="349" t="s">
        <v>289</v>
      </c>
      <c r="B93" s="349"/>
      <c r="C93" s="349"/>
      <c r="D93" s="349"/>
      <c r="E93" s="349" t="s">
        <v>291</v>
      </c>
      <c r="F93" s="349"/>
      <c r="G93" s="84" t="s">
        <v>89</v>
      </c>
    </row>
    <row r="94" spans="1:7">
      <c r="A94" s="335" t="str">
        <f>'RVA CLIENT'!X11</f>
        <v xml:space="preserve"> </v>
      </c>
      <c r="B94" s="335"/>
      <c r="C94" s="335"/>
      <c r="D94" s="335"/>
      <c r="E94" s="335" t="str">
        <f>'RVA CLIENT'!AC11</f>
        <v xml:space="preserve"> </v>
      </c>
      <c r="F94" s="335"/>
      <c r="G94" s="99" t="str">
        <f>'RVA CLIENT'!AB11</f>
        <v xml:space="preserve"> </v>
      </c>
    </row>
    <row r="95" spans="1:7">
      <c r="A95" s="335" t="str">
        <f>'RVA CLIENT'!X12</f>
        <v xml:space="preserve"> </v>
      </c>
      <c r="B95" s="335"/>
      <c r="C95" s="335"/>
      <c r="D95" s="335"/>
      <c r="E95" s="335" t="str">
        <f>'RVA CLIENT'!AC12</f>
        <v xml:space="preserve"> </v>
      </c>
      <c r="F95" s="335"/>
      <c r="G95" s="99" t="str">
        <f>'RVA CLIENT'!AB12</f>
        <v xml:space="preserve"> </v>
      </c>
    </row>
    <row r="96" spans="1:7">
      <c r="A96" s="335" t="str">
        <f>'RVA CLIENT'!X13</f>
        <v xml:space="preserve">  </v>
      </c>
      <c r="B96" s="335"/>
      <c r="C96" s="335"/>
      <c r="D96" s="335"/>
      <c r="E96" s="335" t="str">
        <f>'RVA CLIENT'!AC13</f>
        <v xml:space="preserve"> </v>
      </c>
      <c r="F96" s="335"/>
      <c r="G96" s="99" t="str">
        <f>'RVA CLIENT'!AB13</f>
        <v xml:space="preserve"> </v>
      </c>
    </row>
    <row r="97" spans="1:22">
      <c r="A97" s="335" t="str">
        <f>'RVA CLIENT'!X14</f>
        <v xml:space="preserve"> </v>
      </c>
      <c r="B97" s="335"/>
      <c r="C97" s="335"/>
      <c r="D97" s="335"/>
      <c r="E97" s="335" t="str">
        <f>'RVA CLIENT'!AC14</f>
        <v xml:space="preserve"> </v>
      </c>
      <c r="F97" s="335"/>
      <c r="G97" s="99" t="str">
        <f>'RVA CLIENT'!AB14</f>
        <v xml:space="preserve"> </v>
      </c>
    </row>
    <row r="98" spans="1:22">
      <c r="A98" s="335" t="str">
        <f>'RVA CLIENT'!X15</f>
        <v xml:space="preserve"> </v>
      </c>
      <c r="B98" s="335"/>
      <c r="C98" s="335"/>
      <c r="D98" s="335"/>
      <c r="E98" s="335" t="str">
        <f>'RVA CLIENT'!AC15</f>
        <v xml:space="preserve"> </v>
      </c>
      <c r="F98" s="335"/>
      <c r="G98" s="99" t="str">
        <f>'RVA CLIENT'!AB15</f>
        <v xml:space="preserve"> </v>
      </c>
    </row>
    <row r="99" spans="1:22">
      <c r="A99" s="89"/>
      <c r="B99" s="89"/>
      <c r="C99" s="89"/>
      <c r="D99" s="89"/>
      <c r="E99" s="89"/>
      <c r="F99" s="89"/>
      <c r="G99" s="89"/>
    </row>
    <row r="100" spans="1:22">
      <c r="A100" s="348" t="s">
        <v>182</v>
      </c>
      <c r="B100" s="348"/>
      <c r="C100" s="97">
        <f>'RVA NOSOTROS'!R17</f>
        <v>0</v>
      </c>
      <c r="D100" s="97">
        <f>'RVA NOSOTROS'!S17</f>
        <v>0</v>
      </c>
      <c r="E100" s="97">
        <f>'RVA NOSOTROS'!T17</f>
        <v>0</v>
      </c>
      <c r="F100" s="97">
        <f>'RVA NOSOTROS'!U17</f>
        <v>0</v>
      </c>
      <c r="G100" s="97">
        <f>'RVA NOSOTROS'!V17</f>
        <v>0</v>
      </c>
    </row>
    <row r="101" spans="1:22">
      <c r="A101" s="349" t="s">
        <v>289</v>
      </c>
      <c r="B101" s="349"/>
      <c r="C101" s="349"/>
      <c r="D101" s="349"/>
      <c r="E101" s="349" t="s">
        <v>291</v>
      </c>
      <c r="F101" s="349"/>
      <c r="G101" s="84" t="s">
        <v>89</v>
      </c>
    </row>
    <row r="102" spans="1:22">
      <c r="A102" s="335" t="str">
        <f>'RVA CLIENT'!X19</f>
        <v xml:space="preserve"> </v>
      </c>
      <c r="B102" s="335"/>
      <c r="C102" s="335"/>
      <c r="D102" s="335"/>
      <c r="E102" s="335" t="str">
        <f>'RVA CLIENT'!AC19</f>
        <v xml:space="preserve"> </v>
      </c>
      <c r="F102" s="335"/>
      <c r="G102" s="99" t="str">
        <f>'RVA CLIENT'!AB19</f>
        <v xml:space="preserve"> </v>
      </c>
    </row>
    <row r="103" spans="1:22">
      <c r="A103" s="335" t="str">
        <f>'RVA CLIENT'!X20</f>
        <v xml:space="preserve"> </v>
      </c>
      <c r="B103" s="335"/>
      <c r="C103" s="335"/>
      <c r="D103" s="335"/>
      <c r="E103" s="335" t="str">
        <f>'RVA CLIENT'!AC20</f>
        <v xml:space="preserve"> </v>
      </c>
      <c r="F103" s="335"/>
      <c r="G103" s="99" t="str">
        <f>'RVA CLIENT'!AB20</f>
        <v xml:space="preserve"> </v>
      </c>
    </row>
    <row r="104" spans="1:22">
      <c r="A104" s="335" t="str">
        <f>'RVA CLIENT'!X21</f>
        <v xml:space="preserve"> </v>
      </c>
      <c r="B104" s="335"/>
      <c r="C104" s="335"/>
      <c r="D104" s="335"/>
      <c r="E104" s="335" t="str">
        <f>'RVA CLIENT'!AC21</f>
        <v xml:space="preserve"> </v>
      </c>
      <c r="F104" s="335"/>
      <c r="G104" s="99" t="str">
        <f>'RVA CLIENT'!AB21</f>
        <v xml:space="preserve"> </v>
      </c>
    </row>
    <row r="105" spans="1:22">
      <c r="A105" s="335" t="str">
        <f>'RVA CLIENT'!X22</f>
        <v xml:space="preserve"> </v>
      </c>
      <c r="B105" s="335"/>
      <c r="C105" s="335"/>
      <c r="D105" s="335"/>
      <c r="E105" s="335" t="str">
        <f>'RVA CLIENT'!AC22</f>
        <v xml:space="preserve"> </v>
      </c>
      <c r="F105" s="335"/>
      <c r="G105" s="99" t="str">
        <f>'RVA CLIENT'!AB22</f>
        <v xml:space="preserve"> </v>
      </c>
    </row>
    <row r="106" spans="1:22">
      <c r="A106" s="335" t="str">
        <f>'RVA CLIENT'!X23</f>
        <v xml:space="preserve"> </v>
      </c>
      <c r="B106" s="335"/>
      <c r="C106" s="335"/>
      <c r="D106" s="335"/>
      <c r="E106" s="335" t="str">
        <f>'RVA CLIENT'!AC23</f>
        <v xml:space="preserve"> </v>
      </c>
      <c r="F106" s="335"/>
      <c r="G106" s="99" t="str">
        <f>'RVA CLIENT'!AB23</f>
        <v xml:space="preserve"> </v>
      </c>
    </row>
    <row r="107" spans="1:22">
      <c r="A107" s="89"/>
      <c r="B107" s="89"/>
      <c r="C107" s="89"/>
      <c r="D107" s="89"/>
      <c r="E107" s="89"/>
      <c r="F107" s="89"/>
      <c r="G107" s="89"/>
    </row>
    <row r="108" spans="1:22">
      <c r="H108"/>
      <c r="I108"/>
      <c r="J108"/>
      <c r="K108"/>
      <c r="L108"/>
      <c r="M108"/>
      <c r="N108"/>
      <c r="O108"/>
      <c r="P108"/>
      <c r="Q108"/>
      <c r="R108"/>
      <c r="V108"/>
    </row>
    <row r="109" spans="1:22">
      <c r="H109"/>
      <c r="I109"/>
      <c r="J109"/>
      <c r="K109"/>
      <c r="L109"/>
      <c r="M109"/>
      <c r="N109"/>
      <c r="O109"/>
      <c r="P109"/>
      <c r="Q109"/>
      <c r="R109"/>
      <c r="V109"/>
    </row>
    <row r="110" spans="1:22">
      <c r="H110"/>
      <c r="I110"/>
      <c r="J110"/>
      <c r="K110"/>
      <c r="L110"/>
      <c r="M110"/>
      <c r="N110"/>
      <c r="O110"/>
      <c r="P110"/>
      <c r="Q110"/>
      <c r="R110"/>
      <c r="V110"/>
    </row>
    <row r="111" spans="1:22">
      <c r="H111"/>
      <c r="I111"/>
      <c r="J111"/>
      <c r="K111"/>
      <c r="L111"/>
      <c r="M111"/>
      <c r="N111"/>
      <c r="O111"/>
      <c r="P111"/>
      <c r="Q111"/>
      <c r="R111"/>
      <c r="V111"/>
    </row>
    <row r="112" spans="1:22">
      <c r="H112"/>
      <c r="I112"/>
      <c r="J112"/>
      <c r="K112"/>
      <c r="L112"/>
      <c r="M112"/>
      <c r="N112"/>
      <c r="O112"/>
      <c r="P112"/>
      <c r="Q112"/>
      <c r="R112"/>
      <c r="V112"/>
    </row>
    <row r="113" spans="1:22">
      <c r="H113"/>
      <c r="I113"/>
      <c r="J113"/>
      <c r="K113"/>
      <c r="L113"/>
      <c r="M113"/>
      <c r="N113"/>
      <c r="O113"/>
      <c r="P113"/>
      <c r="Q113"/>
      <c r="R113"/>
      <c r="V113"/>
    </row>
    <row r="114" spans="1:22">
      <c r="H114"/>
      <c r="I114"/>
      <c r="J114"/>
      <c r="K114"/>
      <c r="L114"/>
      <c r="M114"/>
      <c r="N114"/>
      <c r="O114"/>
      <c r="P114"/>
      <c r="Q114"/>
      <c r="R114"/>
      <c r="V114"/>
    </row>
    <row r="115" spans="1:22">
      <c r="A115" s="89"/>
      <c r="B115" s="89"/>
      <c r="C115" s="89"/>
      <c r="D115" s="89"/>
      <c r="E115" s="89"/>
      <c r="F115" s="89"/>
      <c r="G115" s="89"/>
    </row>
    <row r="116" spans="1:22">
      <c r="H116"/>
      <c r="I116"/>
      <c r="J116"/>
      <c r="K116"/>
      <c r="L116"/>
      <c r="M116"/>
      <c r="N116"/>
      <c r="O116"/>
      <c r="P116"/>
      <c r="Q116"/>
      <c r="R116"/>
      <c r="V116"/>
    </row>
    <row r="117" spans="1:22">
      <c r="H117"/>
      <c r="I117"/>
      <c r="J117"/>
      <c r="K117"/>
      <c r="L117"/>
      <c r="M117"/>
      <c r="N117"/>
      <c r="O117"/>
      <c r="P117"/>
      <c r="Q117"/>
      <c r="R117"/>
      <c r="V117"/>
    </row>
    <row r="118" spans="1:22">
      <c r="H118"/>
      <c r="I118"/>
      <c r="J118"/>
      <c r="K118"/>
      <c r="L118"/>
      <c r="M118"/>
      <c r="N118"/>
      <c r="O118"/>
      <c r="P118"/>
      <c r="Q118"/>
      <c r="R118"/>
      <c r="V118"/>
    </row>
    <row r="119" spans="1:22">
      <c r="H119"/>
      <c r="I119"/>
      <c r="J119"/>
      <c r="K119"/>
      <c r="L119"/>
      <c r="M119"/>
      <c r="N119"/>
      <c r="O119"/>
      <c r="P119"/>
      <c r="Q119"/>
      <c r="R119"/>
      <c r="V119"/>
    </row>
    <row r="120" spans="1:22">
      <c r="H120"/>
      <c r="I120"/>
      <c r="J120"/>
      <c r="K120"/>
      <c r="L120"/>
      <c r="M120"/>
      <c r="N120"/>
      <c r="O120"/>
      <c r="P120"/>
      <c r="Q120"/>
      <c r="R120"/>
      <c r="V120"/>
    </row>
    <row r="121" spans="1:22">
      <c r="H121"/>
      <c r="I121"/>
      <c r="J121"/>
      <c r="K121"/>
      <c r="L121"/>
      <c r="M121"/>
      <c r="N121"/>
      <c r="O121"/>
      <c r="P121"/>
      <c r="Q121"/>
      <c r="R121"/>
      <c r="V121"/>
    </row>
    <row r="122" spans="1:22">
      <c r="H122"/>
      <c r="I122"/>
      <c r="J122"/>
      <c r="K122"/>
      <c r="L122"/>
      <c r="M122"/>
      <c r="N122"/>
      <c r="O122"/>
      <c r="P122"/>
      <c r="Q122"/>
      <c r="R122"/>
      <c r="V122"/>
    </row>
    <row r="123" spans="1:22">
      <c r="A123" s="89"/>
      <c r="B123" s="89"/>
      <c r="C123" s="89"/>
      <c r="D123" s="89"/>
      <c r="E123" s="89"/>
      <c r="F123" s="89"/>
      <c r="G123" s="89"/>
      <c r="H123"/>
      <c r="I123"/>
      <c r="J123"/>
      <c r="K123"/>
      <c r="L123"/>
      <c r="M123"/>
      <c r="N123"/>
      <c r="O123"/>
      <c r="P123"/>
      <c r="Q123"/>
      <c r="R123"/>
      <c r="V123"/>
    </row>
    <row r="124" spans="1:22">
      <c r="H124"/>
      <c r="I124"/>
      <c r="J124"/>
      <c r="K124"/>
      <c r="L124"/>
      <c r="M124"/>
      <c r="N124"/>
      <c r="O124"/>
      <c r="P124"/>
      <c r="Q124"/>
      <c r="R124"/>
      <c r="V124"/>
    </row>
    <row r="125" spans="1:22">
      <c r="H125"/>
      <c r="I125"/>
      <c r="J125"/>
      <c r="K125"/>
      <c r="L125"/>
      <c r="M125"/>
      <c r="N125"/>
      <c r="O125"/>
      <c r="P125"/>
      <c r="Q125"/>
      <c r="R125"/>
      <c r="V125"/>
    </row>
    <row r="126" spans="1:22">
      <c r="H126"/>
      <c r="I126"/>
      <c r="J126"/>
      <c r="K126"/>
      <c r="L126"/>
      <c r="M126"/>
      <c r="N126"/>
      <c r="O126"/>
      <c r="P126"/>
      <c r="Q126"/>
      <c r="R126"/>
      <c r="V126"/>
    </row>
    <row r="127" spans="1:22">
      <c r="H127"/>
      <c r="I127"/>
      <c r="J127"/>
      <c r="K127"/>
      <c r="L127"/>
      <c r="M127"/>
      <c r="N127"/>
      <c r="O127"/>
      <c r="P127"/>
      <c r="Q127"/>
      <c r="R127"/>
      <c r="V127"/>
    </row>
    <row r="128" spans="1:22">
      <c r="H128"/>
      <c r="I128"/>
      <c r="J128"/>
      <c r="K128"/>
      <c r="L128"/>
      <c r="M128"/>
      <c r="N128"/>
      <c r="O128"/>
      <c r="P128"/>
      <c r="Q128"/>
      <c r="R128"/>
      <c r="V128"/>
    </row>
    <row r="129" spans="1:22">
      <c r="H129"/>
      <c r="I129"/>
      <c r="J129"/>
      <c r="K129"/>
      <c r="L129"/>
      <c r="M129"/>
      <c r="N129"/>
      <c r="O129"/>
      <c r="P129"/>
      <c r="Q129"/>
      <c r="R129"/>
      <c r="V129"/>
    </row>
    <row r="130" spans="1:22">
      <c r="H130"/>
      <c r="I130"/>
      <c r="J130"/>
      <c r="K130"/>
      <c r="L130"/>
      <c r="M130"/>
      <c r="N130"/>
      <c r="O130"/>
      <c r="P130"/>
      <c r="Q130"/>
      <c r="R130"/>
      <c r="V130"/>
    </row>
    <row r="131" spans="1:22">
      <c r="H131"/>
      <c r="I131"/>
      <c r="J131"/>
      <c r="K131"/>
      <c r="L131"/>
      <c r="M131"/>
      <c r="N131"/>
      <c r="O131"/>
      <c r="P131"/>
      <c r="Q131"/>
      <c r="R131"/>
      <c r="V131"/>
    </row>
    <row r="132" spans="1:22">
      <c r="H132"/>
      <c r="I132"/>
      <c r="J132"/>
      <c r="K132"/>
      <c r="L132"/>
      <c r="M132"/>
      <c r="N132"/>
      <c r="O132"/>
      <c r="P132"/>
      <c r="Q132"/>
      <c r="R132"/>
      <c r="V132"/>
    </row>
    <row r="133" spans="1:22">
      <c r="H133"/>
      <c r="I133"/>
      <c r="J133"/>
      <c r="K133"/>
      <c r="L133"/>
      <c r="M133"/>
      <c r="N133"/>
      <c r="O133"/>
      <c r="P133"/>
      <c r="Q133"/>
      <c r="R133"/>
      <c r="V133"/>
    </row>
    <row r="134" spans="1:22">
      <c r="A134" s="89"/>
      <c r="B134" s="89"/>
      <c r="C134" s="89"/>
      <c r="D134" s="89"/>
      <c r="E134" s="89"/>
      <c r="F134" s="89"/>
      <c r="G134" s="89"/>
      <c r="H134"/>
      <c r="I134"/>
      <c r="J134"/>
      <c r="K134"/>
      <c r="L134"/>
      <c r="M134"/>
      <c r="N134"/>
      <c r="O134"/>
      <c r="P134"/>
      <c r="Q134"/>
      <c r="R134"/>
      <c r="V134"/>
    </row>
    <row r="135" spans="1:22">
      <c r="A135" s="89"/>
      <c r="B135" s="89"/>
      <c r="C135" s="89"/>
      <c r="D135" s="89"/>
      <c r="E135" s="89"/>
      <c r="F135" s="89"/>
      <c r="G135" s="89"/>
      <c r="H135"/>
      <c r="I135"/>
      <c r="J135"/>
      <c r="K135"/>
      <c r="L135"/>
      <c r="M135"/>
      <c r="N135"/>
      <c r="O135"/>
      <c r="P135"/>
      <c r="Q135"/>
      <c r="R135"/>
      <c r="V135"/>
    </row>
    <row r="136" spans="1:22">
      <c r="A136" s="89"/>
      <c r="B136" s="89"/>
      <c r="C136" s="89"/>
      <c r="D136" s="89"/>
      <c r="E136" s="89"/>
      <c r="F136" s="89"/>
      <c r="G136" s="89"/>
      <c r="H136"/>
      <c r="I136"/>
      <c r="J136"/>
      <c r="K136"/>
      <c r="L136"/>
      <c r="M136"/>
      <c r="N136"/>
      <c r="O136"/>
      <c r="P136"/>
      <c r="Q136"/>
      <c r="R136"/>
      <c r="V136"/>
    </row>
    <row r="137" spans="1:22">
      <c r="A137" s="89"/>
      <c r="B137" s="89"/>
      <c r="C137" s="89"/>
      <c r="D137" s="89"/>
      <c r="E137" s="89"/>
      <c r="F137" s="89"/>
      <c r="G137" s="89"/>
      <c r="H137"/>
      <c r="I137"/>
      <c r="J137"/>
      <c r="K137"/>
      <c r="L137"/>
      <c r="M137"/>
      <c r="N137"/>
      <c r="O137"/>
      <c r="P137"/>
      <c r="Q137"/>
      <c r="R137"/>
      <c r="V137"/>
    </row>
    <row r="138" spans="1:22">
      <c r="A138" s="89"/>
      <c r="B138" s="89"/>
      <c r="C138" s="89"/>
      <c r="D138" s="89"/>
      <c r="E138" s="89"/>
      <c r="F138" s="89"/>
      <c r="G138" s="89"/>
      <c r="H138"/>
      <c r="I138"/>
      <c r="J138"/>
      <c r="K138"/>
      <c r="L138"/>
      <c r="M138"/>
      <c r="N138"/>
      <c r="O138"/>
      <c r="P138"/>
      <c r="Q138"/>
      <c r="R138"/>
      <c r="V138"/>
    </row>
    <row r="139" spans="1:22">
      <c r="A139" s="89"/>
      <c r="B139" s="89"/>
      <c r="C139" s="89"/>
      <c r="D139" s="89"/>
      <c r="E139" s="89"/>
      <c r="F139" s="89"/>
      <c r="G139" s="89"/>
      <c r="H139"/>
      <c r="I139"/>
      <c r="J139"/>
      <c r="K139"/>
      <c r="L139"/>
      <c r="M139"/>
      <c r="N139"/>
      <c r="O139"/>
      <c r="P139"/>
      <c r="Q139"/>
      <c r="R139"/>
      <c r="V139"/>
    </row>
    <row r="140" spans="1:22">
      <c r="A140" s="89"/>
      <c r="B140" s="89"/>
      <c r="C140" s="89"/>
      <c r="D140" s="89"/>
      <c r="E140" s="89"/>
      <c r="F140" s="89"/>
      <c r="G140" s="89"/>
      <c r="H140"/>
      <c r="I140"/>
      <c r="J140"/>
      <c r="K140"/>
      <c r="L140"/>
      <c r="M140"/>
      <c r="N140"/>
      <c r="O140"/>
      <c r="P140"/>
      <c r="Q140"/>
      <c r="R140"/>
      <c r="V140"/>
    </row>
    <row r="141" spans="1:22">
      <c r="A141" s="89"/>
      <c r="B141" s="89"/>
      <c r="C141" s="89"/>
      <c r="D141" s="89"/>
      <c r="E141" s="89"/>
      <c r="F141" s="89"/>
      <c r="G141" s="89"/>
      <c r="H141"/>
      <c r="I141"/>
      <c r="J141"/>
      <c r="K141"/>
      <c r="L141"/>
      <c r="M141"/>
      <c r="N141"/>
      <c r="O141"/>
      <c r="P141"/>
      <c r="Q141"/>
      <c r="R141"/>
      <c r="V141"/>
    </row>
    <row r="142" spans="1:22">
      <c r="A142" s="89"/>
      <c r="B142" s="89"/>
      <c r="C142" s="89"/>
      <c r="D142" s="89"/>
      <c r="E142" s="89"/>
      <c r="F142" s="89"/>
      <c r="G142" s="89"/>
      <c r="H142"/>
      <c r="I142"/>
      <c r="J142"/>
      <c r="K142"/>
      <c r="L142"/>
      <c r="M142"/>
      <c r="N142"/>
      <c r="O142"/>
      <c r="P142"/>
      <c r="Q142"/>
      <c r="R142"/>
      <c r="V142"/>
    </row>
    <row r="143" spans="1:22">
      <c r="H143"/>
      <c r="I143"/>
      <c r="J143"/>
      <c r="K143"/>
      <c r="L143"/>
      <c r="M143"/>
      <c r="N143"/>
      <c r="O143"/>
      <c r="P143"/>
      <c r="Q143"/>
      <c r="R143"/>
      <c r="V143"/>
    </row>
    <row r="144" spans="1:22">
      <c r="H144"/>
      <c r="I144"/>
      <c r="J144"/>
      <c r="K144"/>
      <c r="L144"/>
      <c r="M144"/>
      <c r="N144"/>
      <c r="O144"/>
      <c r="P144"/>
      <c r="Q144"/>
      <c r="R144"/>
      <c r="V144"/>
    </row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</sheetData>
  <mergeCells count="206">
    <mergeCell ref="K31:L31"/>
    <mergeCell ref="N31:O31"/>
    <mergeCell ref="K9:W9"/>
    <mergeCell ref="L10:U10"/>
    <mergeCell ref="K24:L24"/>
    <mergeCell ref="N24:O24"/>
    <mergeCell ref="K25:L25"/>
    <mergeCell ref="N25:O25"/>
    <mergeCell ref="K26:L26"/>
    <mergeCell ref="N26:O26"/>
    <mergeCell ref="N21:O21"/>
    <mergeCell ref="K22:L22"/>
    <mergeCell ref="N22:O22"/>
    <mergeCell ref="K23:L23"/>
    <mergeCell ref="N23:O23"/>
    <mergeCell ref="U12:W12"/>
    <mergeCell ref="T13:W13"/>
    <mergeCell ref="K11:W11"/>
    <mergeCell ref="S12:T12"/>
    <mergeCell ref="K13:L13"/>
    <mergeCell ref="M13:R13"/>
    <mergeCell ref="L14:W14"/>
    <mergeCell ref="K39:L39"/>
    <mergeCell ref="M39:R39"/>
    <mergeCell ref="K17:L17"/>
    <mergeCell ref="N17:O17"/>
    <mergeCell ref="L12:M12"/>
    <mergeCell ref="O12:R12"/>
    <mergeCell ref="K18:L18"/>
    <mergeCell ref="N18:O18"/>
    <mergeCell ref="K32:O32"/>
    <mergeCell ref="L38:R38"/>
    <mergeCell ref="K19:L19"/>
    <mergeCell ref="N19:O19"/>
    <mergeCell ref="K20:L20"/>
    <mergeCell ref="N20:O20"/>
    <mergeCell ref="K21:L21"/>
    <mergeCell ref="P32:W32"/>
    <mergeCell ref="K27:L27"/>
    <mergeCell ref="N27:O27"/>
    <mergeCell ref="K28:L28"/>
    <mergeCell ref="N28:O28"/>
    <mergeCell ref="K29:L29"/>
    <mergeCell ref="N29:O29"/>
    <mergeCell ref="K30:L30"/>
    <mergeCell ref="N30:O30"/>
    <mergeCell ref="K15:L15"/>
    <mergeCell ref="N15:O15"/>
    <mergeCell ref="K16:L16"/>
    <mergeCell ref="N16:O16"/>
    <mergeCell ref="A46:D46"/>
    <mergeCell ref="A47:D47"/>
    <mergeCell ref="A48:D48"/>
    <mergeCell ref="A49:D49"/>
    <mergeCell ref="A50:D50"/>
    <mergeCell ref="A54:D54"/>
    <mergeCell ref="A55:D55"/>
    <mergeCell ref="A56:D56"/>
    <mergeCell ref="A57:D57"/>
    <mergeCell ref="A58:D58"/>
    <mergeCell ref="A19:B19"/>
    <mergeCell ref="A20:B20"/>
    <mergeCell ref="A21:B21"/>
    <mergeCell ref="A22:B22"/>
    <mergeCell ref="A23:B23"/>
    <mergeCell ref="A74:D74"/>
    <mergeCell ref="A78:D78"/>
    <mergeCell ref="A79:D79"/>
    <mergeCell ref="A29:D29"/>
    <mergeCell ref="A30:D30"/>
    <mergeCell ref="A31:D31"/>
    <mergeCell ref="A32:D32"/>
    <mergeCell ref="A33:D33"/>
    <mergeCell ref="A34:D34"/>
    <mergeCell ref="A38:D38"/>
    <mergeCell ref="A39:D39"/>
    <mergeCell ref="A40:D40"/>
    <mergeCell ref="A37:D37"/>
    <mergeCell ref="A44:B44"/>
    <mergeCell ref="A62:D62"/>
    <mergeCell ref="A63:D63"/>
    <mergeCell ref="A64:D64"/>
    <mergeCell ref="A65:D65"/>
    <mergeCell ref="B1:G1"/>
    <mergeCell ref="A2:G2"/>
    <mergeCell ref="B5:C5"/>
    <mergeCell ref="B6:G6"/>
    <mergeCell ref="B7:G7"/>
    <mergeCell ref="E32:F32"/>
    <mergeCell ref="F11:G11"/>
    <mergeCell ref="D11:E11"/>
    <mergeCell ref="A28:B28"/>
    <mergeCell ref="E29:F29"/>
    <mergeCell ref="A8:B8"/>
    <mergeCell ref="D8:E8"/>
    <mergeCell ref="F8:G8"/>
    <mergeCell ref="B9:D9"/>
    <mergeCell ref="F9:G9"/>
    <mergeCell ref="B11:C11"/>
    <mergeCell ref="A13:G13"/>
    <mergeCell ref="A14:B14"/>
    <mergeCell ref="A15:B15"/>
    <mergeCell ref="A16:B16"/>
    <mergeCell ref="A17:B17"/>
    <mergeCell ref="A18:B18"/>
    <mergeCell ref="E33:F33"/>
    <mergeCell ref="E34:F34"/>
    <mergeCell ref="E30:F30"/>
    <mergeCell ref="E31:F31"/>
    <mergeCell ref="E39:F39"/>
    <mergeCell ref="E40:F40"/>
    <mergeCell ref="A36:B36"/>
    <mergeCell ref="E37:F37"/>
    <mergeCell ref="E38:F38"/>
    <mergeCell ref="E45:F45"/>
    <mergeCell ref="E46:F46"/>
    <mergeCell ref="E41:F41"/>
    <mergeCell ref="E42:F42"/>
    <mergeCell ref="A41:D41"/>
    <mergeCell ref="A42:D42"/>
    <mergeCell ref="A45:D45"/>
    <mergeCell ref="E49:F49"/>
    <mergeCell ref="E50:F50"/>
    <mergeCell ref="E47:F47"/>
    <mergeCell ref="E48:F48"/>
    <mergeCell ref="E55:F55"/>
    <mergeCell ref="E56:F56"/>
    <mergeCell ref="A52:B52"/>
    <mergeCell ref="E53:F53"/>
    <mergeCell ref="E54:F54"/>
    <mergeCell ref="A53:D53"/>
    <mergeCell ref="A60:B60"/>
    <mergeCell ref="E61:F61"/>
    <mergeCell ref="E62:F62"/>
    <mergeCell ref="E57:F57"/>
    <mergeCell ref="E58:F58"/>
    <mergeCell ref="A61:D61"/>
    <mergeCell ref="E65:F65"/>
    <mergeCell ref="E66:F66"/>
    <mergeCell ref="E63:F63"/>
    <mergeCell ref="E64:F64"/>
    <mergeCell ref="E71:F71"/>
    <mergeCell ref="E72:F72"/>
    <mergeCell ref="A68:B68"/>
    <mergeCell ref="E69:F69"/>
    <mergeCell ref="E70:F70"/>
    <mergeCell ref="A69:D69"/>
    <mergeCell ref="A66:D66"/>
    <mergeCell ref="A70:D70"/>
    <mergeCell ref="A71:D71"/>
    <mergeCell ref="A72:D72"/>
    <mergeCell ref="E73:F73"/>
    <mergeCell ref="E74:F74"/>
    <mergeCell ref="E81:F81"/>
    <mergeCell ref="E79:F79"/>
    <mergeCell ref="E80:F80"/>
    <mergeCell ref="A77:D77"/>
    <mergeCell ref="A81:D81"/>
    <mergeCell ref="A84:B84"/>
    <mergeCell ref="E85:F85"/>
    <mergeCell ref="A80:D80"/>
    <mergeCell ref="A73:D73"/>
    <mergeCell ref="E86:F86"/>
    <mergeCell ref="A76:B76"/>
    <mergeCell ref="E77:F77"/>
    <mergeCell ref="E78:F78"/>
    <mergeCell ref="E82:F82"/>
    <mergeCell ref="A85:D85"/>
    <mergeCell ref="A82:D82"/>
    <mergeCell ref="A86:D86"/>
    <mergeCell ref="E87:F87"/>
    <mergeCell ref="E88:F88"/>
    <mergeCell ref="E89:F89"/>
    <mergeCell ref="A87:D87"/>
    <mergeCell ref="A88:D88"/>
    <mergeCell ref="A89:D89"/>
    <mergeCell ref="E90:F90"/>
    <mergeCell ref="A92:B92"/>
    <mergeCell ref="E93:F93"/>
    <mergeCell ref="E94:F94"/>
    <mergeCell ref="A93:D93"/>
    <mergeCell ref="A90:D90"/>
    <mergeCell ref="A94:D94"/>
    <mergeCell ref="E95:F95"/>
    <mergeCell ref="E96:F96"/>
    <mergeCell ref="E97:F97"/>
    <mergeCell ref="A95:D95"/>
    <mergeCell ref="A96:D96"/>
    <mergeCell ref="A97:D97"/>
    <mergeCell ref="E98:F98"/>
    <mergeCell ref="A100:B100"/>
    <mergeCell ref="E101:F101"/>
    <mergeCell ref="E102:F102"/>
    <mergeCell ref="A101:D101"/>
    <mergeCell ref="A98:D98"/>
    <mergeCell ref="A102:D102"/>
    <mergeCell ref="E103:F103"/>
    <mergeCell ref="E104:F104"/>
    <mergeCell ref="E105:F105"/>
    <mergeCell ref="A103:D103"/>
    <mergeCell ref="A104:D104"/>
    <mergeCell ref="A105:D105"/>
    <mergeCell ref="E106:F106"/>
    <mergeCell ref="A106:D106"/>
    <mergeCell ref="E3:G3"/>
    <mergeCell ref="E4:G4"/>
  </mergeCells>
  <dataValidations disablePrompts="1" count="1">
    <dataValidation showDropDown="1" showInputMessage="1" showErrorMessage="1" sqref="B7" xr:uid="{00000000-0002-0000-0400-000000000000}"/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18E4-6901-4F82-9110-E6D3FF246BE2}">
  <dimension ref="A1:DO46"/>
  <sheetViews>
    <sheetView zoomScaleNormal="100" workbookViewId="0">
      <selection activeCell="E17" sqref="E17"/>
    </sheetView>
  </sheetViews>
  <sheetFormatPr baseColWidth="10" defaultRowHeight="15"/>
  <cols>
    <col min="1" max="2" width="11.42578125" style="89"/>
    <col min="3" max="3" width="11.42578125" style="104"/>
    <col min="4" max="9" width="11.42578125" style="89"/>
    <col min="10" max="10" width="11.42578125" style="104"/>
    <col min="11" max="16" width="11.42578125" style="89"/>
    <col min="17" max="17" width="11.42578125" style="104"/>
    <col min="18" max="22" width="11.42578125" style="89"/>
  </cols>
  <sheetData>
    <row r="1" spans="1:119" s="8" customFormat="1">
      <c r="A1" s="168"/>
      <c r="B1" s="168"/>
      <c r="C1" s="149"/>
      <c r="D1" s="168"/>
      <c r="E1" s="168"/>
      <c r="F1" s="168"/>
      <c r="G1" s="168"/>
      <c r="H1" s="168"/>
      <c r="I1" s="168"/>
      <c r="J1" s="149"/>
      <c r="K1" s="168"/>
      <c r="L1" s="168"/>
      <c r="M1" s="168"/>
      <c r="N1" s="168"/>
      <c r="O1" s="168"/>
      <c r="P1" s="168"/>
      <c r="Q1" s="149"/>
      <c r="R1" s="168"/>
      <c r="S1" s="168"/>
      <c r="T1" s="168"/>
      <c r="U1" s="168"/>
      <c r="V1" s="168"/>
      <c r="W1" s="168"/>
      <c r="X1" s="149"/>
      <c r="Y1" s="168"/>
      <c r="Z1" s="168"/>
      <c r="AA1" s="168"/>
      <c r="AB1" s="168"/>
      <c r="AC1" s="168"/>
      <c r="AD1" s="168"/>
      <c r="AE1" s="149"/>
      <c r="AF1" s="168"/>
      <c r="AG1" s="168"/>
      <c r="AH1" s="168"/>
      <c r="AI1" s="168"/>
      <c r="AJ1" s="168"/>
      <c r="AK1" s="168"/>
      <c r="AL1" s="149"/>
      <c r="AM1" s="168"/>
      <c r="AN1" s="168"/>
      <c r="AO1" s="168"/>
      <c r="AP1" s="168"/>
      <c r="AQ1" s="168"/>
      <c r="AR1" s="168"/>
      <c r="AS1" s="149"/>
      <c r="AT1" s="168"/>
      <c r="AU1" s="168"/>
      <c r="AV1" s="168"/>
      <c r="AW1" s="168"/>
      <c r="AX1" s="168"/>
      <c r="AY1" s="168"/>
      <c r="AZ1" s="149"/>
      <c r="BA1" s="168"/>
      <c r="BB1" s="168"/>
      <c r="BC1" s="168"/>
      <c r="BD1" s="168"/>
      <c r="BE1" s="168"/>
      <c r="BF1" s="168"/>
      <c r="BG1" s="149"/>
      <c r="BH1" s="168"/>
      <c r="BI1" s="168"/>
      <c r="BJ1" s="168"/>
      <c r="BK1" s="168"/>
      <c r="BL1" s="168"/>
      <c r="BM1" s="168"/>
      <c r="BN1" s="149"/>
      <c r="BO1" s="168"/>
      <c r="BP1" s="168"/>
      <c r="BQ1" s="168"/>
      <c r="BR1" s="168"/>
      <c r="BS1" s="168"/>
      <c r="BT1" s="168"/>
      <c r="BU1" s="149"/>
      <c r="BV1" s="168"/>
      <c r="BW1" s="168"/>
      <c r="BX1" s="168"/>
      <c r="BY1" s="168"/>
      <c r="BZ1" s="168"/>
      <c r="CA1" s="168"/>
      <c r="CB1" s="149"/>
      <c r="CC1" s="168"/>
      <c r="CD1" s="168"/>
      <c r="CE1" s="168"/>
      <c r="CF1" s="168"/>
      <c r="CG1" s="168"/>
      <c r="CH1" s="168"/>
      <c r="CI1" s="149"/>
      <c r="CJ1" s="168"/>
      <c r="CK1" s="168"/>
      <c r="CL1" s="168"/>
      <c r="CM1" s="168"/>
      <c r="CN1" s="168"/>
      <c r="CO1" s="168"/>
      <c r="CP1" s="149"/>
      <c r="CQ1" s="168"/>
      <c r="CR1" s="168"/>
      <c r="CS1" s="168"/>
      <c r="CT1" s="168"/>
      <c r="CU1" s="168"/>
      <c r="CV1" s="168"/>
      <c r="CW1" s="149"/>
      <c r="CX1" s="168"/>
      <c r="CY1" s="168"/>
      <c r="CZ1" s="168"/>
      <c r="DA1" s="168"/>
      <c r="DB1" s="168"/>
      <c r="DC1" s="168"/>
      <c r="DD1" s="149"/>
      <c r="DE1" s="168"/>
      <c r="DF1" s="168"/>
      <c r="DG1" s="168"/>
      <c r="DH1" s="168"/>
    </row>
    <row r="2" spans="1:119" s="8" customFormat="1">
      <c r="A2" s="168"/>
      <c r="B2" s="168"/>
      <c r="C2" s="149"/>
      <c r="D2" s="168"/>
      <c r="E2" s="168"/>
      <c r="F2" s="168"/>
      <c r="G2" s="168"/>
      <c r="H2" s="168"/>
      <c r="I2" s="168"/>
      <c r="J2" s="149"/>
      <c r="K2" s="168"/>
      <c r="L2" s="168"/>
      <c r="M2" s="168"/>
      <c r="N2" s="168"/>
      <c r="O2" s="168"/>
      <c r="P2" s="168"/>
      <c r="Q2" s="149"/>
      <c r="R2" s="168"/>
      <c r="S2" s="168"/>
      <c r="T2" s="168"/>
      <c r="U2" s="168"/>
      <c r="V2" s="168"/>
      <c r="W2" s="168"/>
      <c r="X2" s="149"/>
      <c r="Y2" s="168"/>
      <c r="Z2" s="168"/>
      <c r="AA2" s="168"/>
      <c r="AB2" s="168"/>
      <c r="AC2" s="168"/>
      <c r="AD2" s="168"/>
      <c r="AE2" s="149"/>
      <c r="AF2" s="168"/>
      <c r="AG2" s="168"/>
      <c r="AH2" s="168"/>
      <c r="AI2" s="168"/>
      <c r="AJ2" s="168"/>
      <c r="AK2" s="168"/>
      <c r="AL2" s="149"/>
      <c r="AM2" s="168"/>
      <c r="AN2" s="168"/>
      <c r="AO2" s="168"/>
      <c r="AP2" s="168"/>
      <c r="AQ2" s="168"/>
      <c r="AR2" s="168"/>
      <c r="AS2" s="149"/>
      <c r="AT2" s="168"/>
      <c r="AU2" s="168"/>
      <c r="AV2" s="168"/>
      <c r="AW2" s="168"/>
      <c r="AX2" s="168"/>
      <c r="AY2" s="168"/>
      <c r="AZ2" s="149"/>
      <c r="BA2" s="168"/>
      <c r="BB2" s="168"/>
      <c r="BC2" s="168"/>
      <c r="BD2" s="168"/>
      <c r="BE2" s="168"/>
      <c r="BF2" s="168"/>
      <c r="BG2" s="149"/>
      <c r="BH2" s="168"/>
      <c r="BI2" s="168"/>
      <c r="BJ2" s="168"/>
      <c r="BK2" s="168"/>
      <c r="BL2" s="168"/>
      <c r="BM2" s="168"/>
      <c r="BN2" s="149"/>
      <c r="BO2" s="168"/>
      <c r="BP2" s="168"/>
      <c r="BQ2" s="168"/>
      <c r="BR2" s="168"/>
      <c r="BS2" s="168"/>
      <c r="BT2" s="168"/>
      <c r="BU2" s="149"/>
      <c r="BV2" s="168"/>
      <c r="BW2" s="168"/>
      <c r="BX2" s="168"/>
      <c r="BY2" s="168"/>
      <c r="BZ2" s="168"/>
      <c r="CA2" s="168"/>
      <c r="CB2" s="149"/>
      <c r="CC2" s="168"/>
      <c r="CD2" s="168"/>
      <c r="CE2" s="168"/>
      <c r="CF2" s="168"/>
      <c r="CG2" s="168"/>
      <c r="CH2" s="168"/>
      <c r="CI2" s="149"/>
      <c r="CJ2" s="168"/>
      <c r="CK2" s="168"/>
      <c r="CL2" s="168"/>
      <c r="CM2" s="168"/>
      <c r="CN2" s="168"/>
      <c r="CO2" s="168"/>
      <c r="CP2" s="149"/>
      <c r="CQ2" s="168"/>
      <c r="CR2" s="168"/>
      <c r="CS2" s="168"/>
      <c r="CT2" s="168"/>
      <c r="CU2" s="168"/>
      <c r="CV2" s="168"/>
      <c r="CW2" s="149"/>
      <c r="CX2" s="168"/>
      <c r="CY2" s="168"/>
      <c r="CZ2" s="168"/>
      <c r="DA2" s="168"/>
      <c r="DB2" s="168"/>
      <c r="DC2" s="168"/>
      <c r="DD2" s="149"/>
      <c r="DE2" s="168"/>
      <c r="DF2" s="168"/>
      <c r="DG2" s="168"/>
      <c r="DH2" s="168"/>
    </row>
    <row r="3" spans="1:119" s="8" customFormat="1">
      <c r="A3" s="389"/>
      <c r="B3" s="168"/>
      <c r="C3" s="149"/>
      <c r="D3" s="168"/>
      <c r="E3" s="168"/>
      <c r="F3" s="168"/>
      <c r="G3" s="168"/>
      <c r="H3" s="389"/>
      <c r="I3" s="168"/>
      <c r="J3" s="149"/>
      <c r="K3" s="168"/>
      <c r="L3" s="168"/>
      <c r="M3" s="168"/>
      <c r="N3" s="168"/>
      <c r="O3" s="389"/>
      <c r="P3" s="168"/>
      <c r="Q3" s="149"/>
      <c r="R3" s="168"/>
      <c r="S3" s="168"/>
      <c r="T3" s="168"/>
      <c r="U3" s="168"/>
      <c r="V3" s="389"/>
      <c r="W3" s="168"/>
      <c r="X3" s="149"/>
      <c r="Y3" s="168"/>
      <c r="Z3" s="168"/>
      <c r="AA3" s="168"/>
      <c r="AB3" s="168"/>
      <c r="AC3" s="389"/>
      <c r="AD3" s="168"/>
      <c r="AE3" s="149"/>
      <c r="AF3" s="168"/>
      <c r="AG3" s="168"/>
      <c r="AH3" s="168"/>
      <c r="AI3" s="168"/>
      <c r="AJ3" s="389"/>
      <c r="AK3" s="168"/>
      <c r="AL3" s="149"/>
      <c r="AM3" s="168"/>
      <c r="AN3" s="168"/>
      <c r="AO3" s="168"/>
      <c r="AP3" s="168"/>
      <c r="AQ3" s="389"/>
      <c r="AR3" s="168"/>
      <c r="AS3" s="149"/>
      <c r="AT3" s="168"/>
      <c r="AU3" s="168"/>
      <c r="AV3" s="168"/>
      <c r="AW3" s="168"/>
      <c r="AX3" s="389"/>
      <c r="AY3" s="168"/>
      <c r="AZ3" s="149"/>
      <c r="BA3" s="168"/>
      <c r="BB3" s="168"/>
      <c r="BC3" s="168"/>
      <c r="BD3" s="168"/>
      <c r="BE3" s="389"/>
      <c r="BF3" s="168"/>
      <c r="BG3" s="149"/>
      <c r="BH3" s="168"/>
      <c r="BI3" s="168"/>
      <c r="BJ3" s="168"/>
      <c r="BK3" s="168"/>
      <c r="BL3" s="389"/>
      <c r="BM3" s="168"/>
      <c r="BN3" s="149"/>
      <c r="BO3" s="168"/>
      <c r="BP3" s="168"/>
      <c r="BQ3" s="168"/>
      <c r="BR3" s="168"/>
      <c r="BS3" s="389"/>
      <c r="BT3" s="168"/>
      <c r="BU3" s="149"/>
      <c r="BV3" s="168"/>
      <c r="BW3" s="168"/>
      <c r="BX3" s="168"/>
      <c r="BY3" s="168"/>
      <c r="BZ3" s="389"/>
      <c r="CA3" s="168"/>
      <c r="CB3" s="149"/>
      <c r="CC3" s="168"/>
      <c r="CD3" s="168"/>
      <c r="CE3" s="168"/>
      <c r="CF3" s="168"/>
      <c r="CG3" s="389"/>
      <c r="CH3" s="168"/>
      <c r="CI3" s="149"/>
      <c r="CJ3" s="168"/>
      <c r="CK3" s="168"/>
      <c r="CL3" s="168"/>
      <c r="CM3" s="168"/>
      <c r="CN3" s="389"/>
      <c r="CO3" s="168"/>
      <c r="CP3" s="149"/>
      <c r="CQ3" s="168"/>
      <c r="CR3" s="168"/>
      <c r="CS3" s="168"/>
      <c r="CT3" s="168"/>
      <c r="CU3" s="389"/>
      <c r="CV3" s="168"/>
      <c r="CW3" s="149"/>
      <c r="CX3" s="168"/>
      <c r="CY3" s="168"/>
      <c r="CZ3" s="168"/>
      <c r="DA3" s="168"/>
      <c r="DB3" s="389"/>
      <c r="DC3" s="168"/>
      <c r="DD3" s="149"/>
      <c r="DE3" s="168"/>
      <c r="DF3" s="168"/>
      <c r="DG3" s="168"/>
      <c r="DH3" s="168"/>
    </row>
    <row r="4" spans="1:119" s="8" customFormat="1">
      <c r="A4" s="389"/>
      <c r="B4" s="168"/>
      <c r="C4" s="390"/>
      <c r="D4" s="391"/>
      <c r="E4" s="391"/>
      <c r="F4" s="391"/>
      <c r="G4" s="168"/>
      <c r="H4" s="389"/>
      <c r="I4" s="168"/>
      <c r="J4" s="390"/>
      <c r="K4" s="391"/>
      <c r="L4" s="391"/>
      <c r="M4" s="391"/>
      <c r="N4" s="168"/>
      <c r="O4" s="389"/>
      <c r="P4" s="168"/>
      <c r="Q4" s="390"/>
      <c r="R4" s="391"/>
      <c r="S4" s="391"/>
      <c r="T4" s="391"/>
      <c r="U4" s="168"/>
      <c r="V4" s="389"/>
      <c r="W4" s="168"/>
      <c r="X4" s="390"/>
      <c r="Y4" s="391"/>
      <c r="Z4" s="391"/>
      <c r="AA4" s="391"/>
      <c r="AB4" s="168"/>
      <c r="AC4" s="389"/>
      <c r="AD4" s="168"/>
      <c r="AE4" s="390"/>
      <c r="AF4" s="391"/>
      <c r="AG4" s="391"/>
      <c r="AH4" s="391"/>
      <c r="AI4" s="168"/>
      <c r="AJ4" s="389"/>
      <c r="AK4" s="168"/>
      <c r="AL4" s="390"/>
      <c r="AM4" s="391"/>
      <c r="AN4" s="391"/>
      <c r="AO4" s="391"/>
      <c r="AP4" s="168"/>
      <c r="AQ4" s="389"/>
      <c r="AR4" s="168"/>
      <c r="AS4" s="390"/>
      <c r="AT4" s="391"/>
      <c r="AU4" s="391"/>
      <c r="AV4" s="391"/>
      <c r="AW4" s="168"/>
      <c r="AX4" s="389"/>
      <c r="AY4" s="168"/>
      <c r="AZ4" s="390"/>
      <c r="BA4" s="391"/>
      <c r="BB4" s="391"/>
      <c r="BC4" s="391"/>
      <c r="BD4" s="168"/>
      <c r="BE4" s="389"/>
      <c r="BF4" s="168"/>
      <c r="BG4" s="402" t="s">
        <v>540</v>
      </c>
      <c r="BH4" s="403"/>
      <c r="BI4" s="403"/>
      <c r="BJ4" s="403"/>
      <c r="BK4" s="168"/>
      <c r="BL4" s="389"/>
      <c r="BM4" s="168"/>
      <c r="BN4" s="390"/>
      <c r="BO4" s="391"/>
      <c r="BP4" s="391"/>
      <c r="BQ4" s="391"/>
      <c r="BR4" s="168"/>
      <c r="BS4" s="389"/>
      <c r="BT4" s="168"/>
      <c r="BU4" s="390"/>
      <c r="BV4" s="391"/>
      <c r="BW4" s="391"/>
      <c r="BX4" s="391"/>
      <c r="BY4" s="168"/>
      <c r="BZ4" s="389"/>
      <c r="CA4" s="168"/>
      <c r="CB4" s="390"/>
      <c r="CC4" s="391"/>
      <c r="CD4" s="391"/>
      <c r="CE4" s="391"/>
      <c r="CF4" s="168"/>
      <c r="CG4" s="389"/>
      <c r="CH4" s="168"/>
      <c r="CI4" s="390"/>
      <c r="CJ4" s="391"/>
      <c r="CK4" s="391"/>
      <c r="CL4" s="391"/>
      <c r="CM4" s="168"/>
      <c r="CN4" s="389"/>
      <c r="CO4" s="168"/>
      <c r="CP4" s="390"/>
      <c r="CQ4" s="391"/>
      <c r="CR4" s="391"/>
      <c r="CS4" s="391"/>
      <c r="CT4" s="168"/>
      <c r="CU4" s="389"/>
      <c r="CV4" s="168"/>
      <c r="CW4" s="390"/>
      <c r="CX4" s="391"/>
      <c r="CY4" s="391"/>
      <c r="CZ4" s="391"/>
      <c r="DA4" s="168"/>
      <c r="DB4" s="389"/>
      <c r="DC4" s="168"/>
      <c r="DD4" s="390"/>
      <c r="DE4" s="391"/>
      <c r="DF4" s="391"/>
      <c r="DG4" s="391"/>
      <c r="DH4" s="168"/>
    </row>
    <row r="5" spans="1:119" s="8" customFormat="1">
      <c r="A5" s="168"/>
      <c r="B5" s="168"/>
      <c r="C5" s="391"/>
      <c r="D5" s="391"/>
      <c r="E5" s="391"/>
      <c r="F5" s="391"/>
      <c r="G5" s="168"/>
      <c r="H5" s="168"/>
      <c r="I5" s="168"/>
      <c r="J5" s="391"/>
      <c r="K5" s="391"/>
      <c r="L5" s="391"/>
      <c r="M5" s="391"/>
      <c r="N5" s="168"/>
      <c r="O5" s="168"/>
      <c r="P5" s="168"/>
      <c r="Q5" s="391"/>
      <c r="R5" s="391"/>
      <c r="S5" s="391"/>
      <c r="T5" s="391"/>
      <c r="U5" s="168"/>
      <c r="V5" s="168"/>
      <c r="W5" s="168"/>
      <c r="X5" s="391"/>
      <c r="Y5" s="391"/>
      <c r="Z5" s="391"/>
      <c r="AA5" s="391"/>
      <c r="AB5" s="168"/>
      <c r="AC5" s="168"/>
      <c r="AD5" s="168"/>
      <c r="AE5" s="391"/>
      <c r="AF5" s="391"/>
      <c r="AG5" s="391"/>
      <c r="AH5" s="391"/>
      <c r="AI5" s="168"/>
      <c r="AJ5" s="168"/>
      <c r="AK5" s="168"/>
      <c r="AL5" s="391"/>
      <c r="AM5" s="391"/>
      <c r="AN5" s="391"/>
      <c r="AO5" s="391"/>
      <c r="AP5" s="168"/>
      <c r="AQ5" s="168"/>
      <c r="AR5" s="168"/>
      <c r="AS5" s="391"/>
      <c r="AT5" s="391"/>
      <c r="AU5" s="391"/>
      <c r="AV5" s="391"/>
      <c r="AW5" s="168"/>
      <c r="AX5" s="168"/>
      <c r="AY5" s="168"/>
      <c r="AZ5" s="391"/>
      <c r="BA5" s="391"/>
      <c r="BB5" s="391"/>
      <c r="BC5" s="391"/>
      <c r="BD5" s="168"/>
      <c r="BE5" s="168"/>
      <c r="BF5" s="168"/>
      <c r="BG5" s="403"/>
      <c r="BH5" s="403"/>
      <c r="BI5" s="403"/>
      <c r="BJ5" s="403"/>
      <c r="BK5" s="168"/>
      <c r="BL5" s="168"/>
      <c r="BM5" s="168"/>
      <c r="BN5" s="391"/>
      <c r="BO5" s="391"/>
      <c r="BP5" s="391"/>
      <c r="BQ5" s="391"/>
      <c r="BR5" s="29" t="s">
        <v>543</v>
      </c>
      <c r="BS5" s="168"/>
      <c r="BT5" s="168"/>
      <c r="BU5" s="391"/>
      <c r="BV5" s="391"/>
      <c r="BW5" s="391"/>
      <c r="BX5" s="391"/>
      <c r="BY5" s="168"/>
      <c r="BZ5" s="168"/>
      <c r="CA5" s="168"/>
      <c r="CB5" s="391"/>
      <c r="CC5" s="391"/>
      <c r="CD5" s="391"/>
      <c r="CE5" s="391"/>
      <c r="CF5" s="168"/>
      <c r="CG5" s="168"/>
      <c r="CH5" s="168"/>
      <c r="CI5" s="391"/>
      <c r="CJ5" s="391"/>
      <c r="CK5" s="391"/>
      <c r="CL5" s="391"/>
      <c r="CM5" s="168"/>
      <c r="CN5" s="168"/>
      <c r="CO5" s="168"/>
      <c r="CP5" s="391"/>
      <c r="CQ5" s="391"/>
      <c r="CR5" s="391"/>
      <c r="CS5" s="391"/>
      <c r="CT5" s="168"/>
      <c r="CU5" s="168"/>
      <c r="CV5" s="168"/>
      <c r="CW5" s="391"/>
      <c r="CX5" s="391"/>
      <c r="CY5" s="391"/>
      <c r="CZ5" s="391"/>
      <c r="DA5" s="168"/>
      <c r="DB5" s="168"/>
      <c r="DC5" s="168"/>
      <c r="DD5" s="391"/>
      <c r="DE5" s="391"/>
      <c r="DF5" s="391"/>
      <c r="DG5" s="391"/>
      <c r="DH5" s="168"/>
    </row>
    <row r="6" spans="1:119" s="8" customFormat="1">
      <c r="A6" s="168"/>
      <c r="B6" s="168"/>
      <c r="C6" s="388" t="s">
        <v>313</v>
      </c>
      <c r="D6" s="388"/>
      <c r="E6" s="400">
        <f>'Solicitud Hotel'!N16</f>
        <v>1</v>
      </c>
      <c r="F6" s="400"/>
      <c r="G6" s="400"/>
      <c r="H6" s="168"/>
      <c r="I6" s="168"/>
      <c r="J6" s="388" t="s">
        <v>313</v>
      </c>
      <c r="K6" s="388"/>
      <c r="L6" s="400">
        <f>'Solicitud Hotel'!N17</f>
        <v>2</v>
      </c>
      <c r="M6" s="400"/>
      <c r="N6" s="400"/>
      <c r="O6" s="168"/>
      <c r="P6" s="168"/>
      <c r="Q6" s="388" t="s">
        <v>313</v>
      </c>
      <c r="R6" s="388"/>
      <c r="S6" s="400">
        <f>'Solicitud Hotel'!N18</f>
        <v>3</v>
      </c>
      <c r="T6" s="400"/>
      <c r="U6" s="400"/>
      <c r="V6" s="168"/>
      <c r="W6" s="168"/>
      <c r="X6" s="388" t="s">
        <v>313</v>
      </c>
      <c r="Y6" s="388"/>
      <c r="Z6" s="400">
        <f>'Solicitud Hotel'!N19</f>
        <v>4</v>
      </c>
      <c r="AA6" s="400"/>
      <c r="AB6" s="400"/>
      <c r="AC6" s="168"/>
      <c r="AD6" s="168"/>
      <c r="AE6" s="388" t="s">
        <v>313</v>
      </c>
      <c r="AF6" s="388"/>
      <c r="AG6" s="400">
        <f>'Solicitud Hotel'!N20</f>
        <v>5</v>
      </c>
      <c r="AH6" s="400"/>
      <c r="AI6" s="400"/>
      <c r="AJ6" s="168"/>
      <c r="AK6" s="168"/>
      <c r="AL6" s="388" t="s">
        <v>313</v>
      </c>
      <c r="AM6" s="388"/>
      <c r="AN6" s="400">
        <f>'Solicitud Hotel'!N21</f>
        <v>6</v>
      </c>
      <c r="AO6" s="400"/>
      <c r="AP6" s="400"/>
      <c r="AQ6" s="168"/>
      <c r="AR6" s="168"/>
      <c r="AS6" s="388" t="s">
        <v>313</v>
      </c>
      <c r="AT6" s="388"/>
      <c r="AU6" s="400">
        <f>'Solicitud Hotel'!N22</f>
        <v>7</v>
      </c>
      <c r="AV6" s="400"/>
      <c r="AW6" s="400"/>
      <c r="AX6" s="168"/>
      <c r="AY6" s="168"/>
      <c r="AZ6" s="388" t="s">
        <v>313</v>
      </c>
      <c r="BA6" s="388"/>
      <c r="BB6" s="400">
        <f>'Solicitud Hotel'!N23</f>
        <v>8</v>
      </c>
      <c r="BC6" s="400"/>
      <c r="BD6" s="400"/>
      <c r="BE6" s="168"/>
      <c r="BF6" s="168"/>
      <c r="BG6" s="388" t="s">
        <v>313</v>
      </c>
      <c r="BH6" s="388"/>
      <c r="BI6" s="400">
        <f>'Solicitud Hotel'!N24</f>
        <v>9</v>
      </c>
      <c r="BJ6" s="400"/>
      <c r="BK6" s="400"/>
      <c r="BL6" s="168"/>
      <c r="BM6" s="168"/>
      <c r="BN6" s="388" t="s">
        <v>313</v>
      </c>
      <c r="BO6" s="388"/>
      <c r="BP6" s="400">
        <f>'Solicitud Hotel'!N25</f>
        <v>10</v>
      </c>
      <c r="BQ6" s="400"/>
      <c r="BR6" s="400"/>
      <c r="BS6" s="168"/>
      <c r="BT6" s="168"/>
      <c r="BU6" s="388" t="s">
        <v>313</v>
      </c>
      <c r="BV6" s="388"/>
      <c r="BW6" s="400">
        <f>'Solicitud Hotel'!N26</f>
        <v>11</v>
      </c>
      <c r="BX6" s="400"/>
      <c r="BY6" s="400"/>
      <c r="BZ6" s="168"/>
      <c r="CA6" s="168"/>
      <c r="CB6" s="388" t="s">
        <v>313</v>
      </c>
      <c r="CC6" s="388"/>
      <c r="CD6" s="400">
        <f>'Solicitud Hotel'!N27</f>
        <v>12</v>
      </c>
      <c r="CE6" s="400"/>
      <c r="CF6" s="400"/>
      <c r="CG6" s="168"/>
      <c r="CH6" s="168"/>
      <c r="CI6" s="388" t="s">
        <v>313</v>
      </c>
      <c r="CJ6" s="388"/>
      <c r="CK6" s="400">
        <f>'Solicitud Hotel'!N28</f>
        <v>13</v>
      </c>
      <c r="CL6" s="400"/>
      <c r="CM6" s="400"/>
      <c r="CN6" s="168"/>
      <c r="CO6" s="168"/>
      <c r="CP6" s="388" t="s">
        <v>313</v>
      </c>
      <c r="CQ6" s="388"/>
      <c r="CR6" s="400">
        <f>'Solicitud Hotel'!N29</f>
        <v>14</v>
      </c>
      <c r="CS6" s="400"/>
      <c r="CT6" s="400"/>
      <c r="CU6" s="168"/>
      <c r="CV6" s="168"/>
      <c r="CW6" s="388" t="s">
        <v>313</v>
      </c>
      <c r="CX6" s="388"/>
      <c r="CY6" s="400">
        <f>'Solicitud Hotel'!N30</f>
        <v>15</v>
      </c>
      <c r="CZ6" s="400"/>
      <c r="DA6" s="400"/>
      <c r="DB6" s="168"/>
      <c r="DC6" s="168"/>
      <c r="DD6" s="388" t="s">
        <v>313</v>
      </c>
      <c r="DE6" s="388"/>
      <c r="DF6" s="400">
        <f>'Solicitud Hotel'!N31</f>
        <v>16</v>
      </c>
      <c r="DG6" s="400"/>
      <c r="DH6" s="400"/>
    </row>
    <row r="7" spans="1:119" s="8" customFormat="1">
      <c r="A7" s="168"/>
      <c r="B7" s="168"/>
      <c r="C7" s="44"/>
      <c r="D7" s="150"/>
      <c r="E7" s="44"/>
      <c r="F7" s="150"/>
      <c r="G7" s="168"/>
      <c r="H7" s="168"/>
      <c r="I7" s="168"/>
      <c r="J7" s="44"/>
      <c r="K7" s="150"/>
      <c r="L7" s="44"/>
      <c r="M7" s="150"/>
      <c r="N7" s="168"/>
      <c r="O7" s="168"/>
      <c r="P7" s="168"/>
      <c r="Q7" s="44"/>
      <c r="R7" s="150"/>
      <c r="S7" s="44"/>
      <c r="T7" s="150"/>
      <c r="U7" s="168"/>
      <c r="V7" s="168"/>
      <c r="W7" s="168"/>
      <c r="X7" s="44"/>
      <c r="Y7" s="150"/>
      <c r="Z7" s="44"/>
      <c r="AA7" s="150"/>
      <c r="AB7" s="168"/>
      <c r="AC7" s="168"/>
      <c r="AD7" s="168"/>
      <c r="AE7" s="44"/>
      <c r="AF7" s="150"/>
      <c r="AG7" s="44"/>
      <c r="AH7" s="150"/>
      <c r="AI7" s="168"/>
      <c r="AJ7" s="168"/>
      <c r="AK7" s="168"/>
      <c r="AL7" s="44"/>
      <c r="AM7" s="150"/>
      <c r="AN7" s="44"/>
      <c r="AO7" s="150"/>
      <c r="AP7" s="168"/>
      <c r="AQ7" s="168"/>
      <c r="AR7" s="168"/>
      <c r="AS7" s="44"/>
      <c r="AT7" s="150"/>
      <c r="AU7" s="44"/>
      <c r="AV7" s="150"/>
      <c r="AW7" s="168"/>
      <c r="AX7" s="168"/>
      <c r="AY7" s="168"/>
      <c r="AZ7" s="44"/>
      <c r="BA7" s="150"/>
      <c r="BB7" s="44"/>
      <c r="BC7" s="150"/>
      <c r="BD7" s="168"/>
      <c r="BE7" s="168"/>
      <c r="BF7" s="168"/>
      <c r="BG7" s="44"/>
      <c r="BH7" s="150"/>
      <c r="BI7" s="44"/>
      <c r="BJ7" s="150"/>
      <c r="BK7" s="168"/>
      <c r="BL7" s="168"/>
      <c r="BM7" s="168"/>
      <c r="BN7" s="44"/>
      <c r="BO7" s="150"/>
      <c r="BP7" s="44"/>
      <c r="BQ7" s="150"/>
      <c r="BR7" s="168"/>
      <c r="BS7" s="168"/>
      <c r="BT7" s="168"/>
      <c r="BU7" s="44"/>
      <c r="BV7" s="150"/>
      <c r="BW7" s="44"/>
      <c r="BX7" s="150"/>
      <c r="BY7" s="168"/>
      <c r="BZ7" s="168"/>
      <c r="CA7" s="168"/>
      <c r="CB7" s="44"/>
      <c r="CC7" s="150"/>
      <c r="CD7" s="44"/>
      <c r="CE7" s="150"/>
      <c r="CF7" s="168"/>
      <c r="CG7" s="168"/>
      <c r="CH7" s="168"/>
      <c r="CI7" s="44"/>
      <c r="CJ7" s="150"/>
      <c r="CK7" s="44"/>
      <c r="CL7" s="150"/>
      <c r="CM7" s="168"/>
      <c r="CN7" s="168"/>
      <c r="CO7" s="168"/>
      <c r="CP7" s="44"/>
      <c r="CQ7" s="150"/>
      <c r="CR7" s="44"/>
      <c r="CS7" s="150"/>
      <c r="CT7" s="168"/>
      <c r="CU7" s="168"/>
      <c r="CV7" s="168"/>
      <c r="CW7" s="44"/>
      <c r="CX7" s="150"/>
      <c r="CY7" s="44"/>
      <c r="CZ7" s="150"/>
      <c r="DA7" s="168"/>
      <c r="DB7" s="168"/>
      <c r="DC7" s="168"/>
      <c r="DD7" s="44"/>
      <c r="DE7" s="150"/>
      <c r="DF7" s="44"/>
      <c r="DG7" s="150"/>
      <c r="DH7" s="168"/>
    </row>
    <row r="8" spans="1:119" s="8" customFormat="1">
      <c r="A8" s="168"/>
      <c r="B8" s="168"/>
      <c r="C8" s="149"/>
      <c r="D8" s="168"/>
      <c r="E8" s="168"/>
      <c r="F8" s="168"/>
      <c r="G8" s="168"/>
      <c r="H8" s="168"/>
      <c r="I8" s="168"/>
      <c r="J8" s="149"/>
      <c r="K8" s="168"/>
      <c r="L8" s="168"/>
      <c r="M8" s="168"/>
      <c r="N8" s="168"/>
      <c r="O8" s="168"/>
      <c r="P8" s="168"/>
      <c r="Q8" s="149"/>
      <c r="R8" s="168"/>
      <c r="S8" s="168"/>
      <c r="T8" s="168"/>
      <c r="U8" s="168"/>
      <c r="V8" s="168"/>
      <c r="W8" s="168"/>
      <c r="X8" s="149"/>
      <c r="Y8" s="168"/>
      <c r="Z8" s="168"/>
      <c r="AA8" s="168"/>
      <c r="AB8" s="168"/>
      <c r="AC8" s="168"/>
      <c r="AD8" s="168"/>
      <c r="AE8" s="149"/>
      <c r="AF8" s="168"/>
      <c r="AG8" s="168"/>
      <c r="AH8" s="168"/>
      <c r="AI8" s="168"/>
      <c r="AJ8" s="168"/>
      <c r="AK8" s="168"/>
      <c r="AL8" s="149"/>
      <c r="AM8" s="168"/>
      <c r="AN8" s="168"/>
      <c r="AO8" s="168"/>
      <c r="AP8" s="168"/>
      <c r="AQ8" s="168"/>
      <c r="AR8" s="168"/>
      <c r="AS8" s="149"/>
      <c r="AT8" s="168"/>
      <c r="AU8" s="168"/>
      <c r="AV8" s="168"/>
      <c r="AW8" s="168"/>
      <c r="AX8" s="168"/>
      <c r="AY8" s="168"/>
      <c r="AZ8" s="149"/>
      <c r="BA8" s="168"/>
      <c r="BB8" s="168"/>
      <c r="BC8" s="168"/>
      <c r="BD8" s="168"/>
      <c r="BE8" s="168"/>
      <c r="BF8" s="168"/>
      <c r="BG8" s="149"/>
      <c r="BH8" s="168"/>
      <c r="BI8" s="168"/>
      <c r="BJ8" s="168"/>
      <c r="BK8" s="168"/>
      <c r="BL8" s="168"/>
      <c r="BM8" s="168"/>
      <c r="BN8" s="149"/>
      <c r="BO8" s="168"/>
      <c r="BP8" s="168"/>
      <c r="BQ8" s="168"/>
      <c r="BR8" s="168"/>
      <c r="BS8" s="168"/>
      <c r="BT8" s="168"/>
      <c r="BU8" s="149"/>
      <c r="BV8" s="168"/>
      <c r="BW8" s="168"/>
      <c r="BX8" s="168"/>
      <c r="BY8" s="168"/>
      <c r="BZ8" s="168"/>
      <c r="CA8" s="168"/>
      <c r="CB8" s="149"/>
      <c r="CC8" s="168"/>
      <c r="CD8" s="168"/>
      <c r="CE8" s="168"/>
      <c r="CF8" s="168"/>
      <c r="CG8" s="168"/>
      <c r="CH8" s="168"/>
      <c r="CI8" s="149"/>
      <c r="CJ8" s="168"/>
      <c r="CK8" s="168"/>
      <c r="CL8" s="168"/>
      <c r="CM8" s="168"/>
      <c r="CN8" s="168"/>
      <c r="CO8" s="168"/>
      <c r="CP8" s="149"/>
      <c r="CQ8" s="168"/>
      <c r="CR8" s="168"/>
      <c r="CS8" s="168"/>
      <c r="CT8" s="168"/>
      <c r="CU8" s="168"/>
      <c r="CV8" s="168"/>
      <c r="CW8" s="149"/>
      <c r="CX8" s="168"/>
      <c r="CY8" s="168"/>
      <c r="CZ8" s="168"/>
      <c r="DA8" s="168"/>
      <c r="DB8" s="168"/>
      <c r="DC8" s="168"/>
      <c r="DD8" s="149"/>
      <c r="DE8" s="168"/>
      <c r="DF8" s="168"/>
      <c r="DG8" s="168"/>
      <c r="DH8" s="168"/>
    </row>
    <row r="9" spans="1:119" s="8" customFormat="1">
      <c r="A9" s="387" t="s">
        <v>314</v>
      </c>
      <c r="B9" s="387"/>
      <c r="C9" s="164"/>
      <c r="D9" s="387" t="s">
        <v>315</v>
      </c>
      <c r="E9" s="387"/>
      <c r="F9" s="339"/>
      <c r="G9" s="339"/>
      <c r="H9" s="387" t="s">
        <v>314</v>
      </c>
      <c r="I9" s="387"/>
      <c r="J9" s="164"/>
      <c r="K9" s="387" t="s">
        <v>315</v>
      </c>
      <c r="L9" s="387"/>
      <c r="M9" s="339"/>
      <c r="N9" s="339"/>
      <c r="O9" s="387" t="s">
        <v>314</v>
      </c>
      <c r="P9" s="387"/>
      <c r="Q9" s="164"/>
      <c r="R9" s="387" t="s">
        <v>315</v>
      </c>
      <c r="S9" s="387"/>
      <c r="T9" s="339"/>
      <c r="U9" s="339"/>
      <c r="V9" s="387" t="s">
        <v>314</v>
      </c>
      <c r="W9" s="387"/>
      <c r="X9" s="164"/>
      <c r="Y9" s="387" t="s">
        <v>315</v>
      </c>
      <c r="Z9" s="387"/>
      <c r="AA9" s="339"/>
      <c r="AB9" s="339"/>
      <c r="AC9" s="387" t="s">
        <v>314</v>
      </c>
      <c r="AD9" s="387"/>
      <c r="AE9" s="164"/>
      <c r="AF9" s="387" t="s">
        <v>315</v>
      </c>
      <c r="AG9" s="387"/>
      <c r="AH9" s="339"/>
      <c r="AI9" s="339"/>
      <c r="AJ9" s="387" t="s">
        <v>314</v>
      </c>
      <c r="AK9" s="387"/>
      <c r="AL9" s="164"/>
      <c r="AM9" s="387" t="s">
        <v>315</v>
      </c>
      <c r="AN9" s="387"/>
      <c r="AO9" s="339"/>
      <c r="AP9" s="339"/>
      <c r="AQ9" s="387" t="s">
        <v>314</v>
      </c>
      <c r="AR9" s="387"/>
      <c r="AS9" s="164"/>
      <c r="AT9" s="387" t="s">
        <v>315</v>
      </c>
      <c r="AU9" s="387"/>
      <c r="AV9" s="339"/>
      <c r="AW9" s="339"/>
      <c r="AX9" s="387" t="s">
        <v>314</v>
      </c>
      <c r="AY9" s="387"/>
      <c r="AZ9" s="164"/>
      <c r="BA9" s="387" t="s">
        <v>315</v>
      </c>
      <c r="BB9" s="387"/>
      <c r="BC9" s="339"/>
      <c r="BD9" s="339"/>
      <c r="BE9" s="387" t="s">
        <v>314</v>
      </c>
      <c r="BF9" s="387"/>
      <c r="BG9" s="164"/>
      <c r="BH9" s="387" t="s">
        <v>315</v>
      </c>
      <c r="BI9" s="387"/>
      <c r="BJ9" s="339"/>
      <c r="BK9" s="339"/>
      <c r="BL9" s="387" t="s">
        <v>314</v>
      </c>
      <c r="BM9" s="387"/>
      <c r="BN9" s="164"/>
      <c r="BO9" s="387" t="s">
        <v>315</v>
      </c>
      <c r="BP9" s="387"/>
      <c r="BQ9" s="339"/>
      <c r="BR9" s="339"/>
      <c r="BS9" s="387" t="s">
        <v>314</v>
      </c>
      <c r="BT9" s="387"/>
      <c r="BU9" s="164"/>
      <c r="BV9" s="387" t="s">
        <v>315</v>
      </c>
      <c r="BW9" s="387"/>
      <c r="BX9" s="339"/>
      <c r="BY9" s="339"/>
      <c r="BZ9" s="387" t="s">
        <v>314</v>
      </c>
      <c r="CA9" s="387"/>
      <c r="CB9" s="164"/>
      <c r="CC9" s="387" t="s">
        <v>315</v>
      </c>
      <c r="CD9" s="387"/>
      <c r="CE9" s="339"/>
      <c r="CF9" s="339"/>
      <c r="CG9" s="387" t="s">
        <v>314</v>
      </c>
      <c r="CH9" s="387"/>
      <c r="CI9" s="164"/>
      <c r="CJ9" s="387" t="s">
        <v>315</v>
      </c>
      <c r="CK9" s="387"/>
      <c r="CL9" s="339"/>
      <c r="CM9" s="339"/>
      <c r="CN9" s="387" t="s">
        <v>314</v>
      </c>
      <c r="CO9" s="387"/>
      <c r="CP9" s="164"/>
      <c r="CQ9" s="387" t="s">
        <v>315</v>
      </c>
      <c r="CR9" s="387"/>
      <c r="CS9" s="339"/>
      <c r="CT9" s="339"/>
      <c r="CU9" s="387" t="s">
        <v>314</v>
      </c>
      <c r="CV9" s="387"/>
      <c r="CW9" s="164"/>
      <c r="CX9" s="387" t="s">
        <v>315</v>
      </c>
      <c r="CY9" s="387"/>
      <c r="CZ9" s="339"/>
      <c r="DA9" s="339"/>
      <c r="DB9" s="387" t="s">
        <v>314</v>
      </c>
      <c r="DC9" s="387"/>
      <c r="DD9" s="164"/>
      <c r="DE9" s="387" t="s">
        <v>315</v>
      </c>
      <c r="DF9" s="387"/>
      <c r="DG9" s="339"/>
      <c r="DH9" s="339"/>
    </row>
    <row r="10" spans="1:119" s="8" customFormat="1">
      <c r="A10" s="168"/>
      <c r="B10" s="168"/>
      <c r="C10" s="149"/>
      <c r="D10" s="168"/>
      <c r="E10" s="168"/>
      <c r="F10" s="168"/>
      <c r="G10" s="168"/>
      <c r="H10" s="168"/>
      <c r="I10" s="168"/>
      <c r="J10" s="149"/>
      <c r="K10" s="168"/>
      <c r="L10" s="168"/>
      <c r="M10" s="168"/>
      <c r="N10" s="168"/>
      <c r="O10" s="168"/>
      <c r="P10" s="168"/>
      <c r="Q10" s="149"/>
      <c r="R10" s="168"/>
      <c r="S10" s="168"/>
      <c r="T10" s="168"/>
      <c r="U10" s="168"/>
      <c r="V10" s="168"/>
      <c r="W10" s="168"/>
      <c r="X10" s="149"/>
      <c r="Y10" s="168"/>
      <c r="Z10" s="168"/>
      <c r="AA10" s="168"/>
      <c r="AB10" s="168"/>
      <c r="AC10" s="168"/>
      <c r="AD10" s="168"/>
      <c r="AE10" s="149"/>
      <c r="AF10" s="168"/>
      <c r="AG10" s="168"/>
      <c r="AH10" s="168"/>
      <c r="AI10" s="168"/>
      <c r="AJ10" s="168"/>
      <c r="AK10" s="168"/>
      <c r="AL10" s="149"/>
      <c r="AM10" s="168"/>
      <c r="AN10" s="168"/>
      <c r="AO10" s="168"/>
      <c r="AP10" s="168"/>
      <c r="AQ10" s="168"/>
      <c r="AR10" s="168"/>
      <c r="AS10" s="149"/>
      <c r="AT10" s="168"/>
      <c r="AU10" s="168"/>
      <c r="AV10" s="168"/>
      <c r="AW10" s="168"/>
      <c r="AX10" s="168"/>
      <c r="AY10" s="168"/>
      <c r="AZ10" s="149"/>
      <c r="BA10" s="168"/>
      <c r="BB10" s="168"/>
      <c r="BC10" s="168"/>
      <c r="BD10" s="168"/>
      <c r="BE10" s="168"/>
      <c r="BF10" s="168"/>
      <c r="BG10" s="149"/>
      <c r="BH10" s="168"/>
      <c r="BI10" s="168"/>
      <c r="BJ10" s="168"/>
      <c r="BK10" s="168"/>
      <c r="BL10" s="168"/>
      <c r="BM10" s="168"/>
      <c r="BN10" s="149"/>
      <c r="BO10" s="168"/>
      <c r="BP10" s="168"/>
      <c r="BQ10" s="168"/>
      <c r="BR10" s="168"/>
      <c r="BS10" s="168"/>
      <c r="BT10" s="168"/>
      <c r="BU10" s="149"/>
      <c r="BV10" s="168"/>
      <c r="BW10" s="168"/>
      <c r="BX10" s="168"/>
      <c r="BY10" s="168"/>
      <c r="BZ10" s="168"/>
      <c r="CA10" s="168"/>
      <c r="CB10" s="149"/>
      <c r="CC10" s="168"/>
      <c r="CD10" s="168"/>
      <c r="CE10" s="168"/>
      <c r="CF10" s="168"/>
      <c r="CG10" s="168"/>
      <c r="CH10" s="168"/>
      <c r="CI10" s="149"/>
      <c r="CJ10" s="168"/>
      <c r="CK10" s="168"/>
      <c r="CL10" s="168"/>
      <c r="CM10" s="168"/>
      <c r="CN10" s="168"/>
      <c r="CO10" s="168"/>
      <c r="CP10" s="149"/>
      <c r="CQ10" s="168"/>
      <c r="CR10" s="168"/>
      <c r="CS10" s="168"/>
      <c r="CT10" s="168"/>
      <c r="CU10" s="168"/>
      <c r="CV10" s="168"/>
      <c r="CW10" s="149"/>
      <c r="CX10" s="168"/>
      <c r="CY10" s="168"/>
      <c r="CZ10" s="168"/>
      <c r="DA10" s="168"/>
      <c r="DB10" s="168"/>
      <c r="DC10" s="168"/>
      <c r="DD10" s="149"/>
      <c r="DE10" s="168"/>
      <c r="DF10" s="168"/>
      <c r="DG10" s="168"/>
      <c r="DH10" s="168"/>
    </row>
    <row r="11" spans="1:119" s="8" customFormat="1">
      <c r="A11" s="168"/>
      <c r="B11" s="151" t="s">
        <v>24</v>
      </c>
      <c r="C11" s="392" t="str">
        <f>'RVA CLIENT'!B18</f>
        <v xml:space="preserve"> </v>
      </c>
      <c r="D11" s="392"/>
      <c r="E11" s="392"/>
      <c r="F11" s="392"/>
      <c r="G11" s="392"/>
      <c r="H11" s="168"/>
      <c r="I11" s="151" t="s">
        <v>24</v>
      </c>
      <c r="J11" s="392" t="str">
        <f>C11</f>
        <v xml:space="preserve"> </v>
      </c>
      <c r="K11" s="392"/>
      <c r="L11" s="392"/>
      <c r="M11" s="392"/>
      <c r="N11" s="392"/>
      <c r="O11" s="168"/>
      <c r="P11" s="151" t="s">
        <v>24</v>
      </c>
      <c r="Q11" s="392" t="str">
        <f>J11</f>
        <v xml:space="preserve"> </v>
      </c>
      <c r="R11" s="392"/>
      <c r="S11" s="392"/>
      <c r="T11" s="392"/>
      <c r="U11" s="392"/>
      <c r="V11" s="168"/>
      <c r="W11" s="151" t="s">
        <v>24</v>
      </c>
      <c r="X11" s="392" t="str">
        <f>Q11</f>
        <v xml:space="preserve"> </v>
      </c>
      <c r="Y11" s="392"/>
      <c r="Z11" s="392"/>
      <c r="AA11" s="392"/>
      <c r="AB11" s="392"/>
      <c r="AC11" s="168"/>
      <c r="AD11" s="151" t="s">
        <v>24</v>
      </c>
      <c r="AE11" s="392" t="str">
        <f>X11</f>
        <v xml:space="preserve"> </v>
      </c>
      <c r="AF11" s="392"/>
      <c r="AG11" s="392"/>
      <c r="AH11" s="392"/>
      <c r="AI11" s="392"/>
      <c r="AJ11" s="168"/>
      <c r="AK11" s="151" t="s">
        <v>24</v>
      </c>
      <c r="AL11" s="392" t="str">
        <f>AE11</f>
        <v xml:space="preserve"> </v>
      </c>
      <c r="AM11" s="392"/>
      <c r="AN11" s="392"/>
      <c r="AO11" s="392"/>
      <c r="AP11" s="392"/>
      <c r="AQ11" s="168"/>
      <c r="AR11" s="151" t="s">
        <v>24</v>
      </c>
      <c r="AS11" s="392" t="str">
        <f>AL11</f>
        <v xml:space="preserve"> </v>
      </c>
      <c r="AT11" s="392"/>
      <c r="AU11" s="392"/>
      <c r="AV11" s="392"/>
      <c r="AW11" s="392"/>
      <c r="AX11" s="168"/>
      <c r="AY11" s="151" t="s">
        <v>24</v>
      </c>
      <c r="AZ11" s="392" t="str">
        <f>AS11</f>
        <v xml:space="preserve"> </v>
      </c>
      <c r="BA11" s="392"/>
      <c r="BB11" s="392"/>
      <c r="BC11" s="392"/>
      <c r="BD11" s="392"/>
      <c r="BE11" s="168"/>
      <c r="BF11" s="151" t="s">
        <v>24</v>
      </c>
      <c r="BG11" s="392" t="str">
        <f>AZ11</f>
        <v xml:space="preserve"> </v>
      </c>
      <c r="BH11" s="392"/>
      <c r="BI11" s="392"/>
      <c r="BJ11" s="392"/>
      <c r="BK11" s="392"/>
      <c r="BL11" s="168"/>
      <c r="BM11" s="151" t="s">
        <v>24</v>
      </c>
      <c r="BN11" s="392" t="str">
        <f>BG11</f>
        <v xml:space="preserve"> </v>
      </c>
      <c r="BO11" s="392"/>
      <c r="BP11" s="392"/>
      <c r="BQ11" s="392"/>
      <c r="BR11" s="392"/>
      <c r="BS11" s="168"/>
      <c r="BT11" s="151" t="s">
        <v>24</v>
      </c>
      <c r="BU11" s="392" t="str">
        <f>BN11</f>
        <v xml:space="preserve"> </v>
      </c>
      <c r="BV11" s="392"/>
      <c r="BW11" s="392"/>
      <c r="BX11" s="392"/>
      <c r="BY11" s="392"/>
      <c r="BZ11" s="168"/>
      <c r="CA11" s="151" t="s">
        <v>24</v>
      </c>
      <c r="CB11" s="392" t="str">
        <f>BU11</f>
        <v xml:space="preserve"> </v>
      </c>
      <c r="CC11" s="392"/>
      <c r="CD11" s="392"/>
      <c r="CE11" s="392"/>
      <c r="CF11" s="392"/>
      <c r="CG11" s="168"/>
      <c r="CH11" s="151" t="s">
        <v>24</v>
      </c>
      <c r="CI11" s="392" t="str">
        <f>CB11</f>
        <v xml:space="preserve"> </v>
      </c>
      <c r="CJ11" s="392"/>
      <c r="CK11" s="392"/>
      <c r="CL11" s="392"/>
      <c r="CM11" s="392"/>
      <c r="CN11" s="168"/>
      <c r="CO11" s="151" t="s">
        <v>24</v>
      </c>
      <c r="CP11" s="392" t="str">
        <f>CI11</f>
        <v xml:space="preserve"> </v>
      </c>
      <c r="CQ11" s="392"/>
      <c r="CR11" s="392"/>
      <c r="CS11" s="392"/>
      <c r="CT11" s="392"/>
      <c r="CU11" s="168"/>
      <c r="CV11" s="151" t="s">
        <v>24</v>
      </c>
      <c r="CW11" s="392" t="str">
        <f>CP11</f>
        <v xml:space="preserve"> </v>
      </c>
      <c r="CX11" s="392"/>
      <c r="CY11" s="392"/>
      <c r="CZ11" s="392"/>
      <c r="DA11" s="392"/>
      <c r="DB11" s="168"/>
      <c r="DC11" s="151" t="s">
        <v>24</v>
      </c>
      <c r="DD11" s="392" t="str">
        <f>CW11</f>
        <v xml:space="preserve"> </v>
      </c>
      <c r="DE11" s="392"/>
      <c r="DF11" s="392"/>
      <c r="DG11" s="392"/>
      <c r="DH11" s="392"/>
    </row>
    <row r="12" spans="1:119" s="162" customFormat="1">
      <c r="B12" s="160" t="s">
        <v>73</v>
      </c>
      <c r="C12" s="162">
        <f>'Solicitud Hotel'!P16</f>
        <v>1</v>
      </c>
      <c r="D12" s="160" t="s">
        <v>521</v>
      </c>
      <c r="E12" s="162">
        <f>'Solicitud Hotel'!R16</f>
        <v>2</v>
      </c>
      <c r="F12" s="160" t="s">
        <v>522</v>
      </c>
      <c r="G12" s="162">
        <f>'Solicitud Hotel'!T16</f>
        <v>3</v>
      </c>
      <c r="I12" s="160" t="s">
        <v>73</v>
      </c>
      <c r="J12" s="162">
        <f>'Solicitud Hotel'!P17</f>
        <v>4</v>
      </c>
      <c r="K12" s="160" t="s">
        <v>521</v>
      </c>
      <c r="L12" s="162">
        <f>'Solicitud Hotel'!R17</f>
        <v>5</v>
      </c>
      <c r="M12" s="160" t="s">
        <v>522</v>
      </c>
      <c r="N12" s="162">
        <f>'Solicitud Hotel'!T17</f>
        <v>6</v>
      </c>
      <c r="P12" s="160" t="s">
        <v>73</v>
      </c>
      <c r="Q12" s="162">
        <f>'Solicitud Hotel'!P18</f>
        <v>7</v>
      </c>
      <c r="R12" s="160" t="s">
        <v>521</v>
      </c>
      <c r="S12" s="162">
        <f>'Solicitud Hotel'!R18</f>
        <v>8</v>
      </c>
      <c r="T12" s="160" t="s">
        <v>522</v>
      </c>
      <c r="U12" s="162">
        <f>'Solicitud Hotel'!T18</f>
        <v>9</v>
      </c>
      <c r="W12" s="160" t="s">
        <v>73</v>
      </c>
      <c r="X12" s="162">
        <f>'Solicitud Hotel'!P19</f>
        <v>10</v>
      </c>
      <c r="Y12" s="160" t="s">
        <v>521</v>
      </c>
      <c r="Z12" s="162">
        <f>'Solicitud Hotel'!R19</f>
        <v>11</v>
      </c>
      <c r="AA12" s="160" t="s">
        <v>522</v>
      </c>
      <c r="AB12" s="162">
        <f>'Solicitud Hotel'!T19</f>
        <v>12</v>
      </c>
      <c r="AD12" s="160" t="s">
        <v>73</v>
      </c>
      <c r="AE12" s="162">
        <f>'Solicitud Hotel'!P20</f>
        <v>13</v>
      </c>
      <c r="AF12" s="160" t="s">
        <v>521</v>
      </c>
      <c r="AG12" s="162">
        <f>'Solicitud Hotel'!R20</f>
        <v>14</v>
      </c>
      <c r="AH12" s="160" t="s">
        <v>522</v>
      </c>
      <c r="AI12" s="162">
        <f>'Solicitud Hotel'!T20</f>
        <v>15</v>
      </c>
      <c r="AK12" s="160" t="s">
        <v>73</v>
      </c>
      <c r="AL12" s="162">
        <f>'Solicitud Hotel'!P21</f>
        <v>16</v>
      </c>
      <c r="AM12" s="160" t="s">
        <v>521</v>
      </c>
      <c r="AN12" s="162">
        <f>'Solicitud Hotel'!R21</f>
        <v>17</v>
      </c>
      <c r="AO12" s="160" t="s">
        <v>522</v>
      </c>
      <c r="AP12" s="162">
        <f>'Solicitud Hotel'!T21</f>
        <v>18</v>
      </c>
      <c r="AR12" s="160" t="s">
        <v>73</v>
      </c>
      <c r="AS12" s="162">
        <f>'Solicitud Hotel'!P22</f>
        <v>19</v>
      </c>
      <c r="AT12" s="160" t="s">
        <v>521</v>
      </c>
      <c r="AU12" s="162">
        <f>'Solicitud Hotel'!R22</f>
        <v>20</v>
      </c>
      <c r="AV12" s="160" t="s">
        <v>522</v>
      </c>
      <c r="AW12" s="162">
        <f>'Solicitud Hotel'!T22</f>
        <v>21</v>
      </c>
      <c r="AY12" s="160" t="s">
        <v>73</v>
      </c>
      <c r="AZ12" s="162">
        <f>'Solicitud Hotel'!P23</f>
        <v>22</v>
      </c>
      <c r="BA12" s="160" t="s">
        <v>521</v>
      </c>
      <c r="BB12" s="162">
        <f>'Solicitud Hotel'!R23</f>
        <v>23</v>
      </c>
      <c r="BC12" s="160" t="s">
        <v>522</v>
      </c>
      <c r="BD12" s="162">
        <f>'Solicitud Hotel'!T23</f>
        <v>24</v>
      </c>
      <c r="BF12" s="160" t="s">
        <v>73</v>
      </c>
      <c r="BG12" s="162">
        <f>'Solicitud Hotel'!P24</f>
        <v>25</v>
      </c>
      <c r="BH12" s="160" t="s">
        <v>521</v>
      </c>
      <c r="BI12" s="162">
        <f>'Solicitud Hotel'!R24</f>
        <v>26</v>
      </c>
      <c r="BJ12" s="160" t="s">
        <v>522</v>
      </c>
      <c r="BK12" s="162">
        <f>'Solicitud Hotel'!T24</f>
        <v>27</v>
      </c>
      <c r="BM12" s="160" t="s">
        <v>73</v>
      </c>
      <c r="BN12" s="162">
        <f>'Solicitud Hotel'!P25</f>
        <v>28</v>
      </c>
      <c r="BO12" s="160" t="s">
        <v>521</v>
      </c>
      <c r="BP12" s="162">
        <f>'Solicitud Hotel'!R25</f>
        <v>29</v>
      </c>
      <c r="BQ12" s="160" t="s">
        <v>522</v>
      </c>
      <c r="BR12" s="162">
        <f>'Solicitud Hotel'!T25</f>
        <v>30</v>
      </c>
      <c r="BT12" s="160" t="s">
        <v>73</v>
      </c>
      <c r="BU12" s="162">
        <f>'Solicitud Hotel'!P26</f>
        <v>28</v>
      </c>
      <c r="BV12" s="160" t="s">
        <v>521</v>
      </c>
      <c r="BW12" s="162">
        <f>'Solicitud Hotel'!R26</f>
        <v>29</v>
      </c>
      <c r="BX12" s="160" t="s">
        <v>522</v>
      </c>
      <c r="BY12" s="162">
        <f>'Solicitud Hotel'!T26</f>
        <v>30</v>
      </c>
      <c r="CA12" s="160" t="s">
        <v>73</v>
      </c>
      <c r="CB12" s="162">
        <f>'Solicitud Hotel'!P27</f>
        <v>28</v>
      </c>
      <c r="CC12" s="160" t="s">
        <v>521</v>
      </c>
      <c r="CD12" s="162">
        <f>'Solicitud Hotel'!R27</f>
        <v>0</v>
      </c>
      <c r="CE12" s="160" t="s">
        <v>522</v>
      </c>
      <c r="CF12" s="162">
        <f>'Solicitud Hotel'!T27</f>
        <v>0</v>
      </c>
      <c r="CH12" s="160" t="s">
        <v>73</v>
      </c>
      <c r="CI12" s="162">
        <f>'Solicitud Hotel'!P28</f>
        <v>1</v>
      </c>
      <c r="CJ12" s="160" t="s">
        <v>521</v>
      </c>
      <c r="CK12" s="162">
        <f>'Solicitud Hotel'!R28</f>
        <v>2</v>
      </c>
      <c r="CL12" s="160" t="s">
        <v>522</v>
      </c>
      <c r="CM12" s="162">
        <f>'Solicitud Hotel'!T28</f>
        <v>3</v>
      </c>
      <c r="CO12" s="160" t="s">
        <v>73</v>
      </c>
      <c r="CP12" s="162">
        <f>'Solicitud Hotel'!P29</f>
        <v>4</v>
      </c>
      <c r="CQ12" s="160" t="s">
        <v>521</v>
      </c>
      <c r="CR12" s="162">
        <f>'Solicitud Hotel'!R29</f>
        <v>5</v>
      </c>
      <c r="CS12" s="160" t="s">
        <v>522</v>
      </c>
      <c r="CT12" s="162">
        <f>'Solicitud Hotel'!T29</f>
        <v>6</v>
      </c>
      <c r="CV12" s="160" t="s">
        <v>73</v>
      </c>
      <c r="CW12" s="162">
        <f>'Solicitud Hotel'!P30</f>
        <v>7</v>
      </c>
      <c r="CX12" s="160" t="s">
        <v>521</v>
      </c>
      <c r="CY12" s="162">
        <f>'Solicitud Hotel'!R31</f>
        <v>5</v>
      </c>
      <c r="CZ12" s="160" t="s">
        <v>522</v>
      </c>
      <c r="DA12" s="162">
        <f>'Solicitud Hotel'!T30</f>
        <v>6</v>
      </c>
      <c r="DC12" s="160" t="s">
        <v>73</v>
      </c>
      <c r="DD12" s="162">
        <f>'Solicitud Hotel'!CO20</f>
        <v>0</v>
      </c>
      <c r="DE12" s="160" t="s">
        <v>521</v>
      </c>
      <c r="DF12" s="162">
        <f>'Solicitud Hotel'!CQ20</f>
        <v>0</v>
      </c>
      <c r="DG12" s="160" t="s">
        <v>522</v>
      </c>
      <c r="DH12" s="162">
        <f>'Solicitud Hotel'!CS20</f>
        <v>0</v>
      </c>
      <c r="DI12" s="8"/>
      <c r="DJ12" s="8"/>
      <c r="DK12" s="8"/>
      <c r="DL12" s="8"/>
      <c r="DM12" s="8"/>
      <c r="DN12" s="8"/>
      <c r="DO12" s="8"/>
    </row>
    <row r="13" spans="1:119" s="8" customFormat="1">
      <c r="A13" s="169"/>
      <c r="B13" s="169"/>
      <c r="C13" s="164"/>
      <c r="D13" s="169"/>
      <c r="E13" s="169"/>
      <c r="F13" s="169"/>
      <c r="G13" s="169"/>
      <c r="H13" s="169"/>
      <c r="I13" s="169"/>
      <c r="J13" s="164"/>
      <c r="K13" s="169"/>
      <c r="L13" s="169"/>
      <c r="M13" s="169"/>
      <c r="N13" s="169"/>
      <c r="O13" s="169"/>
      <c r="P13" s="169"/>
      <c r="Q13" s="164"/>
      <c r="R13" s="169"/>
      <c r="S13" s="169"/>
      <c r="T13" s="169"/>
      <c r="U13" s="169"/>
      <c r="V13" s="169"/>
      <c r="W13" s="169"/>
      <c r="X13" s="164"/>
      <c r="Y13" s="169"/>
      <c r="Z13" s="169"/>
      <c r="AA13" s="169"/>
      <c r="AB13" s="169"/>
      <c r="AC13" s="169"/>
      <c r="AD13" s="169"/>
      <c r="AE13" s="164"/>
      <c r="AF13" s="169"/>
      <c r="AG13" s="169"/>
      <c r="AH13" s="169"/>
      <c r="AI13" s="169"/>
      <c r="AJ13" s="169"/>
      <c r="AK13" s="169"/>
      <c r="AL13" s="164"/>
      <c r="AM13" s="169"/>
      <c r="AN13" s="169"/>
      <c r="AO13" s="169"/>
      <c r="AP13" s="169"/>
      <c r="AQ13" s="169"/>
      <c r="AR13" s="169"/>
      <c r="AS13" s="164"/>
      <c r="AT13" s="169"/>
      <c r="AU13" s="169"/>
      <c r="AV13" s="169"/>
      <c r="AW13" s="169"/>
      <c r="AX13" s="169"/>
      <c r="AY13" s="169"/>
      <c r="AZ13" s="164"/>
      <c r="BA13" s="169"/>
      <c r="BB13" s="169"/>
      <c r="BC13" s="169"/>
      <c r="BD13" s="169"/>
      <c r="BE13" s="169"/>
      <c r="BF13" s="169"/>
      <c r="BG13" s="164"/>
      <c r="BH13" s="169"/>
      <c r="BI13" s="169"/>
      <c r="BJ13" s="169"/>
      <c r="BK13" s="169"/>
      <c r="BL13" s="169"/>
      <c r="BM13" s="169"/>
      <c r="BN13" s="164"/>
      <c r="BO13" s="169"/>
      <c r="BP13" s="169"/>
      <c r="BQ13" s="169"/>
      <c r="BR13" s="169"/>
      <c r="BS13" s="169"/>
      <c r="BT13" s="169"/>
      <c r="BU13" s="164"/>
      <c r="BV13" s="169"/>
      <c r="BW13" s="169"/>
      <c r="BX13" s="169"/>
      <c r="BY13" s="169"/>
      <c r="BZ13" s="169"/>
      <c r="CA13" s="169"/>
      <c r="CB13" s="164"/>
      <c r="CC13" s="169"/>
      <c r="CD13" s="169"/>
      <c r="CE13" s="169"/>
      <c r="CF13" s="169"/>
      <c r="CG13" s="169"/>
      <c r="CH13" s="169"/>
      <c r="CI13" s="164"/>
      <c r="CJ13" s="169"/>
      <c r="CK13" s="169"/>
      <c r="CL13" s="169"/>
      <c r="CM13" s="169"/>
      <c r="CN13" s="169"/>
      <c r="CO13" s="169"/>
      <c r="CP13" s="164"/>
      <c r="CQ13" s="169"/>
      <c r="CR13" s="169"/>
      <c r="CS13" s="169"/>
      <c r="CT13" s="169"/>
      <c r="CU13" s="169"/>
      <c r="CV13" s="169"/>
      <c r="CW13" s="164"/>
      <c r="CX13" s="169"/>
      <c r="CY13" s="169"/>
      <c r="CZ13" s="169"/>
      <c r="DA13" s="169"/>
      <c r="DB13" s="169"/>
      <c r="DC13" s="169"/>
      <c r="DD13" s="164"/>
      <c r="DE13" s="169"/>
      <c r="DF13" s="169"/>
      <c r="DG13" s="169"/>
      <c r="DH13" s="169"/>
    </row>
    <row r="14" spans="1:119" s="8" customFormat="1" ht="15.75">
      <c r="A14" s="169"/>
      <c r="B14" s="152" t="s">
        <v>151</v>
      </c>
      <c r="C14" s="294" t="str">
        <f>'RVA CLIENT'!B22</f>
        <v xml:space="preserve">Nombre del Hotel </v>
      </c>
      <c r="D14" s="294"/>
      <c r="E14" s="294"/>
      <c r="F14" s="294"/>
      <c r="G14" s="86"/>
      <c r="H14" s="169"/>
      <c r="I14" s="152" t="s">
        <v>151</v>
      </c>
      <c r="J14" s="294" t="str">
        <f>C14</f>
        <v xml:space="preserve">Nombre del Hotel </v>
      </c>
      <c r="K14" s="294"/>
      <c r="L14" s="294"/>
      <c r="M14" s="294"/>
      <c r="N14" s="86"/>
      <c r="O14" s="169"/>
      <c r="P14" s="152" t="s">
        <v>151</v>
      </c>
      <c r="Q14" s="294" t="str">
        <f>J14</f>
        <v xml:space="preserve">Nombre del Hotel </v>
      </c>
      <c r="R14" s="294"/>
      <c r="S14" s="294"/>
      <c r="T14" s="294"/>
      <c r="U14" s="86"/>
      <c r="V14" s="169"/>
      <c r="W14" s="152" t="s">
        <v>151</v>
      </c>
      <c r="X14" s="294" t="str">
        <f>Q14</f>
        <v xml:space="preserve">Nombre del Hotel </v>
      </c>
      <c r="Y14" s="294"/>
      <c r="Z14" s="294"/>
      <c r="AA14" s="294"/>
      <c r="AB14" s="86"/>
      <c r="AC14" s="169"/>
      <c r="AD14" s="152" t="s">
        <v>151</v>
      </c>
      <c r="AE14" s="294" t="str">
        <f>X14</f>
        <v xml:space="preserve">Nombre del Hotel </v>
      </c>
      <c r="AF14" s="294"/>
      <c r="AG14" s="294"/>
      <c r="AH14" s="294"/>
      <c r="AI14" s="86"/>
      <c r="AJ14" s="169"/>
      <c r="AK14" s="152" t="s">
        <v>151</v>
      </c>
      <c r="AL14" s="294" t="str">
        <f>AE14</f>
        <v xml:space="preserve">Nombre del Hotel </v>
      </c>
      <c r="AM14" s="294"/>
      <c r="AN14" s="294"/>
      <c r="AO14" s="294"/>
      <c r="AP14" s="86"/>
      <c r="AQ14" s="169"/>
      <c r="AR14" s="152" t="s">
        <v>151</v>
      </c>
      <c r="AS14" s="294" t="str">
        <f>AL14</f>
        <v xml:space="preserve">Nombre del Hotel </v>
      </c>
      <c r="AT14" s="294"/>
      <c r="AU14" s="294"/>
      <c r="AV14" s="294"/>
      <c r="AW14" s="86"/>
      <c r="AX14" s="169"/>
      <c r="AY14" s="152" t="s">
        <v>151</v>
      </c>
      <c r="AZ14" s="294" t="str">
        <f>AS14</f>
        <v xml:space="preserve">Nombre del Hotel </v>
      </c>
      <c r="BA14" s="294"/>
      <c r="BB14" s="294"/>
      <c r="BC14" s="294"/>
      <c r="BD14" s="86"/>
      <c r="BE14" s="169"/>
      <c r="BF14" s="152" t="s">
        <v>151</v>
      </c>
      <c r="BG14" s="294" t="str">
        <f>AZ14</f>
        <v xml:space="preserve">Nombre del Hotel </v>
      </c>
      <c r="BH14" s="294"/>
      <c r="BI14" s="294"/>
      <c r="BJ14" s="294"/>
      <c r="BK14" s="86"/>
      <c r="BL14" s="169"/>
      <c r="BM14" s="152" t="s">
        <v>151</v>
      </c>
      <c r="BN14" s="294" t="str">
        <f>BG14</f>
        <v xml:space="preserve">Nombre del Hotel </v>
      </c>
      <c r="BO14" s="294"/>
      <c r="BP14" s="294"/>
      <c r="BQ14" s="294"/>
      <c r="BR14" s="86"/>
      <c r="BS14" s="169"/>
      <c r="BT14" s="152" t="s">
        <v>151</v>
      </c>
      <c r="BU14" s="294" t="str">
        <f>BN14</f>
        <v xml:space="preserve">Nombre del Hotel </v>
      </c>
      <c r="BV14" s="294"/>
      <c r="BW14" s="294"/>
      <c r="BX14" s="294"/>
      <c r="BY14" s="86"/>
      <c r="BZ14" s="169"/>
      <c r="CA14" s="152" t="s">
        <v>151</v>
      </c>
      <c r="CB14" s="294" t="str">
        <f>BU14</f>
        <v xml:space="preserve">Nombre del Hotel </v>
      </c>
      <c r="CC14" s="294"/>
      <c r="CD14" s="294"/>
      <c r="CE14" s="294"/>
      <c r="CF14" s="86"/>
      <c r="CG14" s="169"/>
      <c r="CH14" s="152" t="s">
        <v>151</v>
      </c>
      <c r="CI14" s="294" t="str">
        <f>CB14</f>
        <v xml:space="preserve">Nombre del Hotel </v>
      </c>
      <c r="CJ14" s="294"/>
      <c r="CK14" s="294"/>
      <c r="CL14" s="294"/>
      <c r="CM14" s="86"/>
      <c r="CN14" s="169"/>
      <c r="CO14" s="152" t="s">
        <v>151</v>
      </c>
      <c r="CP14" s="294" t="str">
        <f>CI14</f>
        <v xml:space="preserve">Nombre del Hotel </v>
      </c>
      <c r="CQ14" s="294"/>
      <c r="CR14" s="294"/>
      <c r="CS14" s="294"/>
      <c r="CT14" s="86"/>
      <c r="CU14" s="169"/>
      <c r="CV14" s="152" t="s">
        <v>151</v>
      </c>
      <c r="CW14" s="294" t="str">
        <f>CP14</f>
        <v xml:space="preserve">Nombre del Hotel </v>
      </c>
      <c r="CX14" s="294"/>
      <c r="CY14" s="294"/>
      <c r="CZ14" s="294"/>
      <c r="DA14" s="86"/>
      <c r="DB14" s="169"/>
      <c r="DC14" s="152" t="s">
        <v>151</v>
      </c>
      <c r="DD14" s="294" t="str">
        <f>CW14</f>
        <v xml:space="preserve">Nombre del Hotel </v>
      </c>
      <c r="DE14" s="294"/>
      <c r="DF14" s="294"/>
      <c r="DG14" s="294"/>
      <c r="DH14" s="86"/>
    </row>
    <row r="15" spans="1:119" s="8" customFormat="1">
      <c r="A15" s="169"/>
      <c r="B15" s="169"/>
      <c r="C15" s="169"/>
      <c r="D15" s="169"/>
      <c r="E15" s="169"/>
      <c r="F15" s="169"/>
      <c r="G15" s="86"/>
      <c r="H15" s="169"/>
      <c r="I15" s="152"/>
      <c r="J15" s="165"/>
      <c r="K15" s="86"/>
      <c r="L15" s="86"/>
      <c r="M15" s="86"/>
      <c r="N15" s="86"/>
      <c r="O15" s="169"/>
      <c r="V15" s="169"/>
      <c r="AC15" s="169"/>
      <c r="AJ15" s="169"/>
      <c r="AQ15" s="169"/>
      <c r="AX15" s="169"/>
      <c r="BE15" s="169"/>
      <c r="BL15" s="169"/>
      <c r="BS15" s="169"/>
      <c r="BZ15" s="169"/>
      <c r="CG15" s="169"/>
      <c r="CN15" s="169"/>
      <c r="CU15" s="169"/>
      <c r="DB15" s="169"/>
    </row>
    <row r="16" spans="1:119" s="8" customFormat="1">
      <c r="A16" s="169"/>
      <c r="B16" s="169"/>
      <c r="C16" s="169"/>
      <c r="D16" s="169"/>
      <c r="E16" s="169"/>
      <c r="F16" s="169"/>
      <c r="G16" s="169"/>
      <c r="H16" s="169"/>
      <c r="I16" s="169"/>
      <c r="J16" s="164"/>
      <c r="K16" s="169"/>
      <c r="L16" s="169"/>
      <c r="M16" s="169"/>
      <c r="N16" s="169"/>
      <c r="O16" s="169"/>
      <c r="V16" s="169"/>
      <c r="AC16" s="169"/>
      <c r="AJ16" s="169"/>
      <c r="AQ16" s="169"/>
      <c r="AX16" s="169"/>
      <c r="BE16" s="169"/>
      <c r="BL16" s="169"/>
      <c r="BS16" s="169"/>
      <c r="BZ16" s="169"/>
      <c r="CG16" s="169"/>
      <c r="CN16" s="169"/>
      <c r="CU16" s="169"/>
      <c r="DB16" s="169"/>
    </row>
    <row r="17" spans="1:112" s="8" customFormat="1">
      <c r="A17" s="169"/>
      <c r="B17" s="169"/>
      <c r="C17" s="169"/>
      <c r="D17" s="169"/>
      <c r="E17" s="169"/>
      <c r="F17" s="169"/>
      <c r="G17" s="169"/>
      <c r="H17" s="169"/>
      <c r="N17" s="169"/>
      <c r="O17" s="169"/>
      <c r="V17" s="169"/>
      <c r="AC17" s="169"/>
      <c r="AJ17" s="169"/>
      <c r="AQ17" s="169"/>
      <c r="AX17" s="169"/>
      <c r="BE17" s="169"/>
      <c r="BL17" s="169"/>
      <c r="BS17" s="169"/>
      <c r="BZ17" s="169"/>
      <c r="CG17" s="169"/>
      <c r="CN17" s="169"/>
      <c r="CU17" s="169"/>
      <c r="DB17" s="169"/>
    </row>
    <row r="18" spans="1:112" s="8" customFormat="1">
      <c r="A18" s="169"/>
      <c r="B18" s="169"/>
      <c r="C18" s="169"/>
      <c r="D18" s="169"/>
      <c r="E18" s="169"/>
      <c r="F18" s="169"/>
      <c r="G18" s="169"/>
      <c r="H18" s="169"/>
      <c r="N18" s="169"/>
      <c r="O18" s="169"/>
      <c r="V18" s="169"/>
      <c r="AC18" s="169"/>
      <c r="AJ18" s="169"/>
      <c r="AQ18" s="169"/>
      <c r="AX18" s="169"/>
      <c r="BE18" s="169"/>
      <c r="BL18" s="169"/>
      <c r="BS18" s="169"/>
      <c r="BZ18" s="169"/>
      <c r="CG18" s="169"/>
      <c r="CN18" s="169"/>
      <c r="CU18" s="169"/>
      <c r="DB18" s="169"/>
    </row>
    <row r="19" spans="1:112" s="8" customFormat="1">
      <c r="A19" s="169"/>
      <c r="B19" s="169"/>
      <c r="C19" s="169"/>
      <c r="D19" s="169"/>
      <c r="E19" s="169"/>
      <c r="F19" s="169"/>
      <c r="G19" s="169"/>
      <c r="H19" s="169"/>
      <c r="N19" s="169"/>
      <c r="O19" s="169"/>
      <c r="V19" s="169"/>
      <c r="AC19" s="169"/>
      <c r="AJ19" s="169"/>
      <c r="AQ19" s="169"/>
      <c r="AX19" s="169"/>
      <c r="BE19" s="169"/>
      <c r="BL19" s="169"/>
      <c r="BS19" s="169"/>
      <c r="BZ19" s="169"/>
      <c r="CG19" s="169"/>
      <c r="CN19" s="169"/>
      <c r="CU19" s="169"/>
      <c r="DB19" s="169"/>
    </row>
    <row r="20" spans="1:112" s="8" customFormat="1">
      <c r="A20" s="169"/>
      <c r="B20" s="169"/>
      <c r="C20" s="169"/>
      <c r="D20" s="169"/>
      <c r="E20" s="169"/>
      <c r="F20" s="169"/>
      <c r="G20" s="169"/>
      <c r="H20" s="169"/>
      <c r="I20" s="394"/>
      <c r="J20" s="394"/>
      <c r="K20" s="394"/>
      <c r="L20" s="169"/>
      <c r="M20" s="169"/>
      <c r="N20" s="169"/>
      <c r="O20" s="169"/>
      <c r="V20" s="169"/>
      <c r="AC20" s="169"/>
      <c r="AJ20" s="169"/>
      <c r="AQ20" s="169"/>
      <c r="AX20" s="169"/>
      <c r="BE20" s="169"/>
      <c r="BL20" s="169"/>
      <c r="BS20" s="169"/>
      <c r="BZ20" s="169"/>
      <c r="CG20" s="169"/>
      <c r="CN20" s="169"/>
      <c r="CU20" s="169"/>
      <c r="DB20" s="169"/>
    </row>
    <row r="21" spans="1:112" s="8" customFormat="1">
      <c r="A21" s="169"/>
      <c r="B21" s="395"/>
      <c r="C21" s="394"/>
      <c r="D21" s="394"/>
      <c r="E21" s="169"/>
      <c r="F21" s="169"/>
      <c r="G21" s="169"/>
      <c r="H21" s="169"/>
      <c r="I21" s="395"/>
      <c r="J21" s="394"/>
      <c r="K21" s="394"/>
      <c r="L21" s="396"/>
      <c r="M21" s="396"/>
      <c r="N21" s="396"/>
      <c r="O21" s="169"/>
      <c r="V21" s="169"/>
      <c r="AC21" s="169"/>
      <c r="AJ21" s="169"/>
      <c r="AQ21" s="169"/>
      <c r="AX21" s="169"/>
      <c r="BE21" s="169"/>
      <c r="BL21" s="169"/>
      <c r="BS21" s="169"/>
      <c r="BZ21" s="169"/>
      <c r="CG21" s="169"/>
      <c r="CN21" s="169"/>
      <c r="CU21" s="169"/>
      <c r="DB21" s="169"/>
    </row>
    <row r="22" spans="1:112" s="8" customFormat="1">
      <c r="A22" s="169"/>
      <c r="B22" s="391"/>
      <c r="C22" s="391"/>
      <c r="D22" s="391"/>
      <c r="E22" s="169"/>
      <c r="F22" s="169"/>
      <c r="G22" s="169"/>
      <c r="H22" s="153"/>
      <c r="I22" s="393"/>
      <c r="J22" s="393"/>
      <c r="K22" s="393"/>
      <c r="L22" s="273"/>
      <c r="M22" s="273"/>
      <c r="N22" s="273"/>
      <c r="O22" s="169"/>
      <c r="P22" s="391"/>
      <c r="Q22" s="391"/>
      <c r="R22" s="391"/>
      <c r="S22" s="273"/>
      <c r="T22" s="273"/>
      <c r="U22" s="273"/>
      <c r="V22" s="169"/>
      <c r="W22" s="391"/>
      <c r="X22" s="391"/>
      <c r="Y22" s="391"/>
      <c r="Z22" s="273"/>
      <c r="AA22" s="273"/>
      <c r="AB22" s="273"/>
      <c r="AC22" s="169"/>
      <c r="AD22" s="391"/>
      <c r="AE22" s="391"/>
      <c r="AF22" s="391"/>
      <c r="AG22" s="273"/>
      <c r="AH22" s="273"/>
      <c r="AI22" s="273"/>
      <c r="AJ22" s="169"/>
      <c r="AK22" s="391"/>
      <c r="AL22" s="391"/>
      <c r="AM22" s="391"/>
      <c r="AN22" s="273"/>
      <c r="AO22" s="273"/>
      <c r="AP22" s="273"/>
      <c r="AQ22" s="169"/>
      <c r="AR22" s="391"/>
      <c r="AS22" s="391"/>
      <c r="AT22" s="391"/>
      <c r="AU22" s="273"/>
      <c r="AV22" s="273"/>
      <c r="AW22" s="273"/>
      <c r="AX22" s="169"/>
      <c r="AY22" s="391"/>
      <c r="AZ22" s="391"/>
      <c r="BA22" s="391"/>
      <c r="BB22" s="273"/>
      <c r="BC22" s="273"/>
      <c r="BD22" s="273"/>
      <c r="BE22" s="169"/>
      <c r="BF22" s="391"/>
      <c r="BG22" s="391"/>
      <c r="BH22" s="391"/>
      <c r="BI22" s="273"/>
      <c r="BJ22" s="273"/>
      <c r="BK22" s="273"/>
      <c r="BL22" s="169"/>
      <c r="BM22" s="391"/>
      <c r="BN22" s="391"/>
      <c r="BO22" s="391"/>
      <c r="BP22" s="273"/>
      <c r="BQ22" s="273"/>
      <c r="BR22" s="273"/>
      <c r="BS22" s="169"/>
      <c r="BT22" s="391"/>
      <c r="BU22" s="391"/>
      <c r="BV22" s="391"/>
      <c r="BW22" s="273"/>
      <c r="BX22" s="273"/>
      <c r="BY22" s="273"/>
      <c r="BZ22" s="169"/>
      <c r="CA22" s="391"/>
      <c r="CB22" s="391"/>
      <c r="CC22" s="391"/>
      <c r="CD22" s="273"/>
      <c r="CE22" s="273"/>
      <c r="CF22" s="273"/>
      <c r="CG22" s="169"/>
      <c r="CH22" s="391"/>
      <c r="CI22" s="391"/>
      <c r="CJ22" s="391"/>
      <c r="CK22" s="273"/>
      <c r="CL22" s="273"/>
      <c r="CM22" s="273"/>
      <c r="CN22" s="169"/>
      <c r="CO22" s="391"/>
      <c r="CP22" s="391"/>
      <c r="CQ22" s="391"/>
      <c r="CR22" s="273"/>
      <c r="CS22" s="273"/>
      <c r="CT22" s="273"/>
      <c r="CU22" s="169"/>
      <c r="CV22" s="391"/>
      <c r="CW22" s="391"/>
      <c r="CX22" s="391"/>
      <c r="CY22" s="273"/>
      <c r="CZ22" s="273"/>
      <c r="DA22" s="273"/>
      <c r="DB22" s="169"/>
      <c r="DC22" s="391"/>
      <c r="DD22" s="391"/>
      <c r="DE22" s="391"/>
      <c r="DF22" s="273"/>
      <c r="DG22" s="273"/>
      <c r="DH22" s="273"/>
    </row>
    <row r="23" spans="1:112" s="8" customFormat="1">
      <c r="A23" s="169"/>
      <c r="B23" s="397"/>
      <c r="C23" s="397"/>
      <c r="D23" s="397"/>
      <c r="E23" s="169"/>
      <c r="F23" s="169"/>
      <c r="G23" s="169"/>
      <c r="H23" s="169"/>
      <c r="I23" s="397"/>
      <c r="J23" s="397"/>
      <c r="K23" s="397"/>
      <c r="L23" s="273"/>
      <c r="M23" s="273"/>
      <c r="N23" s="273"/>
      <c r="O23" s="169"/>
      <c r="P23" s="397"/>
      <c r="Q23" s="397"/>
      <c r="R23" s="397"/>
      <c r="S23" s="273"/>
      <c r="T23" s="273"/>
      <c r="U23" s="273"/>
      <c r="V23" s="169"/>
      <c r="W23" s="397"/>
      <c r="X23" s="397"/>
      <c r="Y23" s="397"/>
      <c r="Z23" s="273"/>
      <c r="AA23" s="273"/>
      <c r="AB23" s="273"/>
      <c r="AC23" s="169"/>
      <c r="AD23" s="397"/>
      <c r="AE23" s="397"/>
      <c r="AF23" s="397"/>
      <c r="AG23" s="273"/>
      <c r="AH23" s="273"/>
      <c r="AI23" s="273"/>
      <c r="AJ23" s="169"/>
      <c r="AK23" s="397"/>
      <c r="AL23" s="397"/>
      <c r="AM23" s="397"/>
      <c r="AN23" s="273"/>
      <c r="AO23" s="273"/>
      <c r="AP23" s="273"/>
      <c r="AQ23" s="169"/>
      <c r="AR23" s="397"/>
      <c r="AS23" s="397"/>
      <c r="AT23" s="397"/>
      <c r="AU23" s="273"/>
      <c r="AV23" s="273"/>
      <c r="AW23" s="273"/>
      <c r="AX23" s="169"/>
      <c r="AY23" s="397"/>
      <c r="AZ23" s="397"/>
      <c r="BA23" s="397"/>
      <c r="BB23" s="273"/>
      <c r="BC23" s="273"/>
      <c r="BD23" s="273"/>
      <c r="BE23" s="169"/>
      <c r="BF23" s="397"/>
      <c r="BG23" s="397"/>
      <c r="BH23" s="397"/>
      <c r="BI23" s="273"/>
      <c r="BJ23" s="273"/>
      <c r="BK23" s="273"/>
      <c r="BL23" s="169"/>
      <c r="BM23" s="397"/>
      <c r="BN23" s="397"/>
      <c r="BO23" s="397"/>
      <c r="BP23" s="273"/>
      <c r="BQ23" s="273"/>
      <c r="BR23" s="273"/>
      <c r="BS23" s="169"/>
      <c r="BT23" s="397"/>
      <c r="BU23" s="397"/>
      <c r="BV23" s="397"/>
      <c r="BW23" s="273"/>
      <c r="BX23" s="273"/>
      <c r="BY23" s="273"/>
      <c r="BZ23" s="169"/>
      <c r="CA23" s="397"/>
      <c r="CB23" s="397"/>
      <c r="CC23" s="397"/>
      <c r="CD23" s="273"/>
      <c r="CE23" s="273"/>
      <c r="CF23" s="273"/>
      <c r="CG23" s="169"/>
      <c r="CH23" s="397"/>
      <c r="CI23" s="397"/>
      <c r="CJ23" s="397"/>
      <c r="CK23" s="273"/>
      <c r="CL23" s="273"/>
      <c r="CM23" s="273"/>
      <c r="CN23" s="169"/>
      <c r="CO23" s="397"/>
      <c r="CP23" s="397"/>
      <c r="CQ23" s="397"/>
      <c r="CR23" s="273"/>
      <c r="CS23" s="273"/>
      <c r="CT23" s="273"/>
      <c r="CU23" s="169"/>
      <c r="CV23" s="397"/>
      <c r="CW23" s="397"/>
      <c r="CX23" s="397"/>
      <c r="CY23" s="273"/>
      <c r="CZ23" s="273"/>
      <c r="DA23" s="273"/>
      <c r="DB23" s="169"/>
      <c r="DC23" s="397"/>
      <c r="DD23" s="397"/>
      <c r="DE23" s="397"/>
      <c r="DF23" s="273"/>
      <c r="DG23" s="273"/>
      <c r="DH23" s="273"/>
    </row>
    <row r="24" spans="1:112" s="8" customFormat="1">
      <c r="A24" s="169"/>
      <c r="B24" s="398"/>
      <c r="C24" s="398"/>
      <c r="D24" s="398"/>
      <c r="E24" s="169"/>
      <c r="F24" s="169"/>
      <c r="G24" s="169"/>
      <c r="H24" s="169"/>
      <c r="I24" s="397"/>
      <c r="J24" s="397"/>
      <c r="K24" s="397"/>
      <c r="L24" s="273"/>
      <c r="M24" s="273"/>
      <c r="N24" s="273"/>
      <c r="O24" s="169"/>
      <c r="P24" s="398"/>
      <c r="Q24" s="398"/>
      <c r="R24" s="398"/>
      <c r="S24" s="273"/>
      <c r="T24" s="273"/>
      <c r="U24" s="273"/>
      <c r="V24" s="169"/>
      <c r="W24" s="398"/>
      <c r="X24" s="398"/>
      <c r="Y24" s="398"/>
      <c r="Z24" s="273"/>
      <c r="AA24" s="273"/>
      <c r="AB24" s="273"/>
      <c r="AC24" s="169"/>
      <c r="AD24" s="398"/>
      <c r="AE24" s="398"/>
      <c r="AF24" s="398"/>
      <c r="AG24" s="273"/>
      <c r="AH24" s="273"/>
      <c r="AI24" s="273"/>
      <c r="AJ24" s="169"/>
      <c r="AK24" s="398"/>
      <c r="AL24" s="398"/>
      <c r="AM24" s="398"/>
      <c r="AN24" s="273"/>
      <c r="AO24" s="273"/>
      <c r="AP24" s="273"/>
      <c r="AQ24" s="169"/>
      <c r="AR24" s="398"/>
      <c r="AS24" s="398"/>
      <c r="AT24" s="398"/>
      <c r="AU24" s="273"/>
      <c r="AV24" s="273"/>
      <c r="AW24" s="273"/>
      <c r="AX24" s="169"/>
      <c r="AY24" s="398"/>
      <c r="AZ24" s="398"/>
      <c r="BA24" s="398"/>
      <c r="BB24" s="273"/>
      <c r="BC24" s="273"/>
      <c r="BD24" s="273"/>
      <c r="BE24" s="169"/>
      <c r="BF24" s="398"/>
      <c r="BG24" s="398"/>
      <c r="BH24" s="398"/>
      <c r="BI24" s="273"/>
      <c r="BJ24" s="273"/>
      <c r="BK24" s="273"/>
      <c r="BL24" s="169"/>
      <c r="BM24" s="398"/>
      <c r="BN24" s="398"/>
      <c r="BO24" s="398"/>
      <c r="BP24" s="273"/>
      <c r="BQ24" s="273"/>
      <c r="BR24" s="273"/>
      <c r="BS24" s="169"/>
      <c r="BT24" s="398"/>
      <c r="BU24" s="398"/>
      <c r="BV24" s="398"/>
      <c r="BW24" s="273"/>
      <c r="BX24" s="273"/>
      <c r="BY24" s="273"/>
      <c r="BZ24" s="169"/>
      <c r="CA24" s="398"/>
      <c r="CB24" s="398"/>
      <c r="CC24" s="398"/>
      <c r="CD24" s="273"/>
      <c r="CE24" s="273"/>
      <c r="CF24" s="273"/>
      <c r="CG24" s="169"/>
      <c r="CH24" s="398"/>
      <c r="CI24" s="398"/>
      <c r="CJ24" s="398"/>
      <c r="CK24" s="273"/>
      <c r="CL24" s="273"/>
      <c r="CM24" s="273"/>
      <c r="CN24" s="169"/>
      <c r="CO24" s="398"/>
      <c r="CP24" s="398"/>
      <c r="CQ24" s="398"/>
      <c r="CR24" s="273"/>
      <c r="CS24" s="273"/>
      <c r="CT24" s="273"/>
      <c r="CU24" s="169"/>
      <c r="CV24" s="398"/>
      <c r="CW24" s="398"/>
      <c r="CX24" s="398"/>
      <c r="CY24" s="273"/>
      <c r="CZ24" s="273"/>
      <c r="DA24" s="273"/>
      <c r="DB24" s="169"/>
      <c r="DC24" s="398"/>
      <c r="DD24" s="398"/>
      <c r="DE24" s="398"/>
      <c r="DF24" s="273"/>
      <c r="DG24" s="273"/>
      <c r="DH24" s="273"/>
    </row>
    <row r="25" spans="1:112" s="8" customFormat="1">
      <c r="A25" s="169"/>
      <c r="B25" s="391"/>
      <c r="C25" s="391"/>
      <c r="D25" s="391"/>
      <c r="E25" s="169"/>
      <c r="F25" s="169"/>
      <c r="G25" s="169"/>
      <c r="H25" s="169"/>
      <c r="I25" s="393"/>
      <c r="J25" s="393"/>
      <c r="K25" s="393"/>
      <c r="L25" s="273"/>
      <c r="M25" s="273"/>
      <c r="N25" s="273"/>
      <c r="O25" s="169"/>
      <c r="P25" s="391"/>
      <c r="Q25" s="391"/>
      <c r="R25" s="391"/>
      <c r="S25" s="273"/>
      <c r="T25" s="273"/>
      <c r="U25" s="273"/>
      <c r="V25" s="169"/>
      <c r="W25" s="391"/>
      <c r="X25" s="391"/>
      <c r="Y25" s="391"/>
      <c r="Z25" s="273"/>
      <c r="AA25" s="273"/>
      <c r="AB25" s="273"/>
      <c r="AC25" s="169"/>
      <c r="AD25" s="391"/>
      <c r="AE25" s="391"/>
      <c r="AF25" s="391"/>
      <c r="AG25" s="273"/>
      <c r="AH25" s="273"/>
      <c r="AI25" s="273"/>
      <c r="AJ25" s="169"/>
      <c r="AK25" s="391"/>
      <c r="AL25" s="391"/>
      <c r="AM25" s="391"/>
      <c r="AN25" s="273"/>
      <c r="AO25" s="273"/>
      <c r="AP25" s="273"/>
      <c r="AQ25" s="169"/>
      <c r="AR25" s="391"/>
      <c r="AS25" s="391"/>
      <c r="AT25" s="391"/>
      <c r="AU25" s="273"/>
      <c r="AV25" s="273"/>
      <c r="AW25" s="273"/>
      <c r="AX25" s="169"/>
      <c r="AY25" s="391"/>
      <c r="AZ25" s="391"/>
      <c r="BA25" s="391"/>
      <c r="BB25" s="273"/>
      <c r="BC25" s="273"/>
      <c r="BD25" s="273"/>
      <c r="BE25" s="169"/>
      <c r="BF25" s="391"/>
      <c r="BG25" s="391"/>
      <c r="BH25" s="391"/>
      <c r="BI25" s="273"/>
      <c r="BJ25" s="273"/>
      <c r="BK25" s="273"/>
      <c r="BL25" s="169"/>
      <c r="BM25" s="391"/>
      <c r="BN25" s="391"/>
      <c r="BO25" s="391"/>
      <c r="BP25" s="273"/>
      <c r="BQ25" s="273"/>
      <c r="BR25" s="273"/>
      <c r="BS25" s="169"/>
      <c r="BT25" s="391"/>
      <c r="BU25" s="391"/>
      <c r="BV25" s="391"/>
      <c r="BW25" s="273"/>
      <c r="BX25" s="273"/>
      <c r="BY25" s="273"/>
      <c r="BZ25" s="169"/>
      <c r="CA25" s="391"/>
      <c r="CB25" s="391"/>
      <c r="CC25" s="391"/>
      <c r="CD25" s="273"/>
      <c r="CE25" s="273"/>
      <c r="CF25" s="273"/>
      <c r="CG25" s="169"/>
      <c r="CH25" s="391"/>
      <c r="CI25" s="391"/>
      <c r="CJ25" s="391"/>
      <c r="CK25" s="273"/>
      <c r="CL25" s="273"/>
      <c r="CM25" s="273"/>
      <c r="CN25" s="169"/>
      <c r="CO25" s="391"/>
      <c r="CP25" s="391"/>
      <c r="CQ25" s="391"/>
      <c r="CR25" s="273"/>
      <c r="CS25" s="273"/>
      <c r="CT25" s="273"/>
      <c r="CU25" s="169"/>
      <c r="CV25" s="391"/>
      <c r="CW25" s="391"/>
      <c r="CX25" s="391"/>
      <c r="CY25" s="273"/>
      <c r="CZ25" s="273"/>
      <c r="DA25" s="273"/>
      <c r="DB25" s="169"/>
      <c r="DC25" s="391"/>
      <c r="DD25" s="391"/>
      <c r="DE25" s="391"/>
      <c r="DF25" s="273"/>
      <c r="DG25" s="273"/>
      <c r="DH25" s="273"/>
    </row>
    <row r="26" spans="1:112" s="8" customFormat="1">
      <c r="A26" s="169"/>
      <c r="B26" s="273"/>
      <c r="C26" s="273"/>
      <c r="D26" s="273"/>
      <c r="E26" s="169"/>
      <c r="F26" s="169"/>
      <c r="G26" s="169"/>
      <c r="H26" s="169"/>
      <c r="I26" s="395"/>
      <c r="J26" s="394"/>
      <c r="K26" s="394"/>
      <c r="L26" s="169"/>
      <c r="M26" s="169"/>
      <c r="N26" s="169"/>
      <c r="O26" s="169"/>
      <c r="P26" s="273"/>
      <c r="Q26" s="273"/>
      <c r="R26" s="273"/>
      <c r="S26" s="169"/>
      <c r="T26" s="169"/>
      <c r="U26" s="169"/>
      <c r="V26" s="169"/>
      <c r="W26" s="273"/>
      <c r="X26" s="273"/>
      <c r="Y26" s="273"/>
      <c r="Z26" s="169"/>
      <c r="AA26" s="169"/>
      <c r="AB26" s="169"/>
      <c r="AC26" s="169"/>
      <c r="AD26" s="273"/>
      <c r="AE26" s="273"/>
      <c r="AF26" s="273"/>
      <c r="AG26" s="169"/>
      <c r="AH26" s="169"/>
      <c r="AI26" s="169"/>
      <c r="AJ26" s="169"/>
      <c r="AK26" s="273"/>
      <c r="AL26" s="273"/>
      <c r="AM26" s="273"/>
      <c r="AN26" s="169"/>
      <c r="AO26" s="169"/>
      <c r="AP26" s="169"/>
      <c r="AQ26" s="169"/>
      <c r="AR26" s="273"/>
      <c r="AS26" s="273"/>
      <c r="AT26" s="273"/>
      <c r="AU26" s="169"/>
      <c r="AV26" s="169"/>
      <c r="AW26" s="169"/>
      <c r="AX26" s="169"/>
      <c r="AY26" s="273"/>
      <c r="AZ26" s="273"/>
      <c r="BA26" s="273"/>
      <c r="BB26" s="169"/>
      <c r="BC26" s="169"/>
      <c r="BD26" s="169"/>
      <c r="BE26" s="169"/>
      <c r="BF26" s="273"/>
      <c r="BG26" s="273"/>
      <c r="BH26" s="273"/>
      <c r="BI26" s="169"/>
      <c r="BJ26" s="169"/>
      <c r="BK26" s="169"/>
      <c r="BL26" s="169"/>
      <c r="BM26" s="273"/>
      <c r="BN26" s="273"/>
      <c r="BO26" s="273"/>
      <c r="BP26" s="169"/>
      <c r="BQ26" s="169"/>
      <c r="BR26" s="169"/>
      <c r="BS26" s="169"/>
      <c r="BT26" s="273"/>
      <c r="BU26" s="273"/>
      <c r="BV26" s="273"/>
      <c r="BW26" s="169"/>
      <c r="BX26" s="169"/>
      <c r="BY26" s="169"/>
      <c r="BZ26" s="169"/>
      <c r="CA26" s="273"/>
      <c r="CB26" s="273"/>
      <c r="CC26" s="273"/>
      <c r="CD26" s="169"/>
      <c r="CE26" s="169"/>
      <c r="CF26" s="169"/>
      <c r="CG26" s="169"/>
      <c r="CH26" s="273"/>
      <c r="CI26" s="273"/>
      <c r="CJ26" s="273"/>
      <c r="CK26" s="169"/>
      <c r="CL26" s="169"/>
      <c r="CM26" s="169"/>
      <c r="CN26" s="169"/>
      <c r="CO26" s="273"/>
      <c r="CP26" s="273"/>
      <c r="CQ26" s="273"/>
      <c r="CR26" s="169"/>
      <c r="CS26" s="169"/>
      <c r="CT26" s="169"/>
      <c r="CU26" s="169"/>
      <c r="CV26" s="273"/>
      <c r="CW26" s="273"/>
      <c r="CX26" s="273"/>
      <c r="CY26" s="169"/>
      <c r="CZ26" s="169"/>
      <c r="DA26" s="169"/>
      <c r="DB26" s="169"/>
      <c r="DC26" s="273"/>
      <c r="DD26" s="273"/>
      <c r="DE26" s="273"/>
      <c r="DF26" s="169"/>
      <c r="DG26" s="169"/>
      <c r="DH26" s="169"/>
    </row>
    <row r="27" spans="1:112" s="8" customFormat="1">
      <c r="A27" s="169"/>
      <c r="B27" s="169"/>
      <c r="C27" s="164"/>
      <c r="D27" s="169"/>
      <c r="E27" s="169"/>
      <c r="F27" s="169"/>
      <c r="G27" s="169"/>
      <c r="H27" s="169"/>
      <c r="I27" s="393"/>
      <c r="J27" s="393"/>
      <c r="K27" s="393"/>
      <c r="L27" s="169"/>
      <c r="M27" s="169"/>
      <c r="N27" s="169"/>
      <c r="O27" s="169"/>
      <c r="P27" s="169"/>
      <c r="Q27" s="164"/>
      <c r="R27" s="169"/>
      <c r="S27" s="169"/>
      <c r="T27" s="169"/>
      <c r="U27" s="169"/>
      <c r="V27" s="169"/>
      <c r="W27" s="169"/>
      <c r="X27" s="164"/>
      <c r="Y27" s="169"/>
      <c r="Z27" s="169"/>
      <c r="AA27" s="169"/>
      <c r="AB27" s="169"/>
      <c r="AC27" s="169"/>
      <c r="AD27" s="169"/>
      <c r="AE27" s="164"/>
      <c r="AF27" s="169"/>
      <c r="AG27" s="169"/>
      <c r="AH27" s="169"/>
      <c r="AI27" s="169"/>
      <c r="AJ27" s="169"/>
      <c r="AK27" s="169"/>
      <c r="AL27" s="164"/>
      <c r="AM27" s="169"/>
      <c r="AN27" s="169"/>
      <c r="AO27" s="169"/>
      <c r="AP27" s="169"/>
      <c r="AQ27" s="169"/>
      <c r="AR27" s="169"/>
      <c r="AS27" s="164"/>
      <c r="AT27" s="169"/>
      <c r="AU27" s="169"/>
      <c r="AV27" s="169"/>
      <c r="AW27" s="169"/>
      <c r="AX27" s="169"/>
      <c r="AY27" s="169"/>
      <c r="AZ27" s="164"/>
      <c r="BA27" s="169"/>
      <c r="BB27" s="169"/>
      <c r="BC27" s="169"/>
      <c r="BD27" s="169"/>
      <c r="BE27" s="169"/>
      <c r="BF27" s="169"/>
      <c r="BG27" s="164"/>
      <c r="BH27" s="169"/>
      <c r="BI27" s="169"/>
      <c r="BJ27" s="169"/>
      <c r="BK27" s="169"/>
      <c r="BL27" s="169"/>
      <c r="BM27" s="169"/>
      <c r="BN27" s="164"/>
      <c r="BO27" s="169"/>
      <c r="BP27" s="169"/>
      <c r="BQ27" s="169"/>
      <c r="BR27" s="169"/>
      <c r="BS27" s="169"/>
      <c r="BT27" s="169"/>
      <c r="BU27" s="164"/>
      <c r="BV27" s="169"/>
      <c r="BW27" s="169"/>
      <c r="BX27" s="169"/>
      <c r="BY27" s="169"/>
      <c r="BZ27" s="169"/>
      <c r="CA27" s="169"/>
      <c r="CB27" s="164"/>
      <c r="CC27" s="169"/>
      <c r="CD27" s="169"/>
      <c r="CE27" s="169"/>
      <c r="CF27" s="169"/>
      <c r="CG27" s="169"/>
      <c r="CH27" s="169"/>
      <c r="CI27" s="164"/>
      <c r="CJ27" s="169"/>
      <c r="CK27" s="169"/>
      <c r="CL27" s="169"/>
      <c r="CM27" s="169"/>
      <c r="CN27" s="169"/>
      <c r="CO27" s="169"/>
      <c r="CP27" s="164"/>
      <c r="CQ27" s="169"/>
      <c r="CR27" s="169"/>
      <c r="CS27" s="169"/>
      <c r="CT27" s="169"/>
      <c r="CU27" s="169"/>
      <c r="CV27" s="169"/>
      <c r="CW27" s="164"/>
      <c r="CX27" s="169"/>
      <c r="CY27" s="169"/>
      <c r="CZ27" s="169"/>
      <c r="DA27" s="169"/>
      <c r="DB27" s="169"/>
      <c r="DC27" s="169"/>
      <c r="DD27" s="164"/>
      <c r="DE27" s="169"/>
      <c r="DF27" s="169"/>
      <c r="DG27" s="169"/>
      <c r="DH27" s="169"/>
    </row>
    <row r="28" spans="1:112" s="8" customFormat="1">
      <c r="A28" s="169"/>
      <c r="B28" s="169"/>
      <c r="C28" s="164"/>
      <c r="D28" s="169"/>
      <c r="E28" s="169"/>
      <c r="F28" s="169"/>
      <c r="G28" s="169"/>
      <c r="H28" s="169"/>
      <c r="I28" s="393"/>
      <c r="J28" s="393"/>
      <c r="K28" s="393"/>
      <c r="L28" s="169"/>
      <c r="M28" s="169"/>
      <c r="N28" s="169"/>
      <c r="O28" s="169"/>
      <c r="P28" s="169"/>
      <c r="Q28" s="164"/>
      <c r="R28" s="169"/>
      <c r="S28" s="169"/>
      <c r="T28" s="169"/>
      <c r="U28" s="169"/>
      <c r="V28" s="169"/>
      <c r="W28" s="169"/>
      <c r="X28" s="164"/>
      <c r="Y28" s="169"/>
      <c r="Z28" s="169"/>
      <c r="AA28" s="169"/>
      <c r="AB28" s="169"/>
      <c r="AC28" s="169"/>
      <c r="AD28" s="169"/>
      <c r="AE28" s="164"/>
      <c r="AF28" s="169"/>
      <c r="AG28" s="169"/>
      <c r="AH28" s="169"/>
      <c r="AI28" s="169"/>
      <c r="AJ28" s="169"/>
      <c r="AK28" s="169"/>
      <c r="AL28" s="164"/>
      <c r="AM28" s="169"/>
      <c r="AN28" s="169"/>
      <c r="AO28" s="169"/>
      <c r="AP28" s="169"/>
      <c r="AQ28" s="169"/>
      <c r="AR28" s="169"/>
      <c r="AS28" s="164"/>
      <c r="AT28" s="169"/>
      <c r="AU28" s="169"/>
      <c r="AV28" s="169"/>
      <c r="AW28" s="169"/>
      <c r="AX28" s="169"/>
      <c r="AY28" s="169"/>
      <c r="AZ28" s="164"/>
      <c r="BA28" s="169"/>
      <c r="BB28" s="169"/>
      <c r="BC28" s="169"/>
      <c r="BD28" s="169"/>
      <c r="BE28" s="169"/>
      <c r="BF28" s="169"/>
      <c r="BG28" s="164"/>
      <c r="BH28" s="169"/>
      <c r="BI28" s="169"/>
      <c r="BJ28" s="169"/>
      <c r="BK28" s="169"/>
      <c r="BL28" s="169"/>
      <c r="BM28" s="169"/>
      <c r="BN28" s="164"/>
      <c r="BO28" s="169"/>
      <c r="BP28" s="169"/>
      <c r="BQ28" s="169"/>
      <c r="BR28" s="169"/>
      <c r="BS28" s="169"/>
      <c r="BT28" s="169"/>
      <c r="BU28" s="164"/>
      <c r="BV28" s="169"/>
      <c r="BW28" s="169"/>
      <c r="BX28" s="169"/>
      <c r="BY28" s="169"/>
      <c r="BZ28" s="169"/>
      <c r="CA28" s="169"/>
      <c r="CB28" s="164"/>
      <c r="CC28" s="169"/>
      <c r="CD28" s="169"/>
      <c r="CE28" s="169"/>
      <c r="CF28" s="169"/>
      <c r="CG28" s="169"/>
      <c r="CH28" s="169"/>
      <c r="CI28" s="164"/>
      <c r="CJ28" s="169"/>
      <c r="CK28" s="169"/>
      <c r="CL28" s="169"/>
      <c r="CM28" s="169"/>
      <c r="CN28" s="169"/>
      <c r="CO28" s="169"/>
      <c r="CP28" s="164"/>
      <c r="CQ28" s="169"/>
      <c r="CR28" s="169"/>
      <c r="CS28" s="169"/>
      <c r="CT28" s="169"/>
      <c r="CU28" s="169"/>
      <c r="CV28" s="169"/>
      <c r="CW28" s="164"/>
      <c r="CX28" s="169"/>
      <c r="CY28" s="169"/>
      <c r="CZ28" s="169"/>
      <c r="DA28" s="169"/>
      <c r="DB28" s="169"/>
      <c r="DC28" s="169"/>
      <c r="DD28" s="164"/>
      <c r="DE28" s="169"/>
      <c r="DF28" s="169"/>
      <c r="DG28" s="169"/>
      <c r="DH28" s="169"/>
    </row>
    <row r="29" spans="1:112" s="8" customFormat="1">
      <c r="A29" s="169"/>
      <c r="B29" s="169"/>
      <c r="C29" s="164"/>
      <c r="D29" s="169"/>
      <c r="E29" s="169"/>
      <c r="F29" s="169"/>
      <c r="G29" s="169"/>
      <c r="H29" s="169"/>
      <c r="I29" s="169"/>
      <c r="J29" s="164"/>
      <c r="K29" s="169"/>
      <c r="L29" s="169"/>
      <c r="M29" s="169"/>
      <c r="N29" s="169"/>
      <c r="O29" s="169"/>
      <c r="P29" s="169"/>
      <c r="Q29" s="164"/>
      <c r="R29" s="169"/>
      <c r="S29" s="169"/>
      <c r="T29" s="169"/>
      <c r="U29" s="169"/>
      <c r="V29" s="169"/>
      <c r="W29" s="169"/>
      <c r="X29" s="164"/>
      <c r="Y29" s="169"/>
      <c r="Z29" s="169"/>
      <c r="AA29" s="169"/>
      <c r="AB29" s="169"/>
      <c r="AC29" s="169"/>
      <c r="AD29" s="169"/>
      <c r="AE29" s="164"/>
      <c r="AF29" s="169"/>
      <c r="AG29" s="169"/>
      <c r="AH29" s="169"/>
      <c r="AI29" s="169"/>
      <c r="AJ29" s="169"/>
      <c r="AK29" s="169"/>
      <c r="AL29" s="164"/>
      <c r="AM29" s="169"/>
      <c r="AN29" s="169"/>
      <c r="AO29" s="169"/>
      <c r="AP29" s="169"/>
      <c r="AQ29" s="169"/>
      <c r="AR29" s="169"/>
      <c r="AS29" s="164"/>
      <c r="AT29" s="169"/>
      <c r="AU29" s="169"/>
      <c r="AV29" s="169"/>
      <c r="AW29" s="169"/>
      <c r="AX29" s="169"/>
      <c r="AY29" s="169"/>
      <c r="AZ29" s="164"/>
      <c r="BA29" s="169"/>
      <c r="BB29" s="169"/>
      <c r="BC29" s="169"/>
      <c r="BD29" s="169"/>
      <c r="BE29" s="169"/>
      <c r="BF29" s="169"/>
      <c r="BG29" s="164"/>
      <c r="BH29" s="169"/>
      <c r="BI29" s="169"/>
      <c r="BJ29" s="169"/>
      <c r="BK29" s="169"/>
      <c r="BL29" s="169"/>
      <c r="BM29" s="169"/>
      <c r="BN29" s="164"/>
      <c r="BO29" s="169"/>
      <c r="BP29" s="169"/>
      <c r="BQ29" s="169"/>
      <c r="BR29" s="169"/>
      <c r="BS29" s="169"/>
      <c r="BT29" s="169"/>
      <c r="BU29" s="164"/>
      <c r="BV29" s="169"/>
      <c r="BW29" s="169"/>
      <c r="BX29" s="169"/>
      <c r="BY29" s="169"/>
      <c r="BZ29" s="169"/>
      <c r="CA29" s="169"/>
      <c r="CB29" s="164"/>
      <c r="CC29" s="169"/>
      <c r="CD29" s="169"/>
      <c r="CE29" s="169"/>
      <c r="CF29" s="169"/>
      <c r="CG29" s="169"/>
      <c r="CH29" s="169"/>
      <c r="CI29" s="164"/>
      <c r="CJ29" s="169"/>
      <c r="CK29" s="169"/>
      <c r="CL29" s="169"/>
      <c r="CM29" s="169"/>
      <c r="CN29" s="169"/>
      <c r="CO29" s="169"/>
      <c r="CP29" s="164"/>
      <c r="CQ29" s="169"/>
      <c r="CR29" s="169"/>
      <c r="CS29" s="169"/>
      <c r="CT29" s="169"/>
      <c r="CU29" s="169"/>
      <c r="CV29" s="169"/>
      <c r="CW29" s="164"/>
      <c r="CX29" s="169"/>
      <c r="CY29" s="169"/>
      <c r="CZ29" s="169"/>
      <c r="DA29" s="169"/>
      <c r="DB29" s="169"/>
      <c r="DC29" s="169"/>
      <c r="DD29" s="164"/>
      <c r="DE29" s="169"/>
      <c r="DF29" s="169"/>
      <c r="DG29" s="169"/>
      <c r="DH29" s="169"/>
    </row>
    <row r="30" spans="1:112" s="8" customFormat="1">
      <c r="A30" s="396" t="s">
        <v>153</v>
      </c>
      <c r="B30" s="396"/>
      <c r="C30" s="396"/>
      <c r="D30" s="169"/>
      <c r="E30" s="169"/>
      <c r="F30" s="169"/>
      <c r="G30" s="169"/>
      <c r="H30" s="396" t="s">
        <v>153</v>
      </c>
      <c r="I30" s="396"/>
      <c r="J30" s="396"/>
      <c r="K30" s="169"/>
      <c r="L30" s="169"/>
      <c r="M30" s="169"/>
      <c r="N30" s="169"/>
      <c r="O30" s="396" t="s">
        <v>153</v>
      </c>
      <c r="P30" s="396"/>
      <c r="Q30" s="396"/>
      <c r="R30" s="169"/>
      <c r="S30" s="169"/>
      <c r="T30" s="169"/>
      <c r="U30" s="169"/>
      <c r="V30" s="396" t="s">
        <v>153</v>
      </c>
      <c r="W30" s="396"/>
      <c r="X30" s="396"/>
      <c r="Y30" s="169"/>
      <c r="Z30" s="169"/>
      <c r="AA30" s="169"/>
      <c r="AB30" s="169"/>
      <c r="AC30" s="396" t="s">
        <v>153</v>
      </c>
      <c r="AD30" s="396"/>
      <c r="AE30" s="396"/>
      <c r="AF30" s="169"/>
      <c r="AG30" s="169"/>
      <c r="AH30" s="169"/>
      <c r="AI30" s="169"/>
      <c r="AJ30" s="396" t="s">
        <v>153</v>
      </c>
      <c r="AK30" s="396"/>
      <c r="AL30" s="396"/>
      <c r="AM30" s="169"/>
      <c r="AN30" s="169"/>
      <c r="AO30" s="169"/>
      <c r="AP30" s="169"/>
      <c r="AQ30" s="396" t="s">
        <v>153</v>
      </c>
      <c r="AR30" s="396"/>
      <c r="AS30" s="396"/>
      <c r="AT30" s="169"/>
      <c r="AU30" s="169"/>
      <c r="AV30" s="169"/>
      <c r="AW30" s="169"/>
      <c r="AX30" s="396" t="s">
        <v>153</v>
      </c>
      <c r="AY30" s="396"/>
      <c r="AZ30" s="396"/>
      <c r="BA30" s="169"/>
      <c r="BB30" s="169"/>
      <c r="BC30" s="169"/>
      <c r="BD30" s="169"/>
      <c r="BE30" s="396" t="s">
        <v>153</v>
      </c>
      <c r="BF30" s="396"/>
      <c r="BG30" s="396"/>
      <c r="BH30" s="169"/>
      <c r="BI30" s="169"/>
      <c r="BJ30" s="169"/>
      <c r="BK30" s="169"/>
      <c r="BL30" s="396" t="s">
        <v>153</v>
      </c>
      <c r="BM30" s="396"/>
      <c r="BN30" s="396"/>
      <c r="BO30" s="169"/>
      <c r="BP30" s="169"/>
      <c r="BQ30" s="169"/>
      <c r="BR30" s="169"/>
      <c r="BS30" s="396" t="s">
        <v>153</v>
      </c>
      <c r="BT30" s="396"/>
      <c r="BU30" s="396"/>
      <c r="BV30" s="169"/>
      <c r="BW30" s="169"/>
      <c r="BX30" s="169"/>
      <c r="BY30" s="169"/>
      <c r="BZ30" s="396" t="s">
        <v>153</v>
      </c>
      <c r="CA30" s="396"/>
      <c r="CB30" s="396"/>
      <c r="CC30" s="169"/>
      <c r="CD30" s="169"/>
      <c r="CE30" s="169"/>
      <c r="CF30" s="169"/>
      <c r="CG30" s="396" t="s">
        <v>153</v>
      </c>
      <c r="CH30" s="396"/>
      <c r="CI30" s="396"/>
      <c r="CJ30" s="169"/>
      <c r="CK30" s="169"/>
      <c r="CL30" s="169"/>
      <c r="CM30" s="169"/>
      <c r="CN30" s="396" t="s">
        <v>153</v>
      </c>
      <c r="CO30" s="396"/>
      <c r="CP30" s="396"/>
      <c r="CQ30" s="169"/>
      <c r="CR30" s="169"/>
      <c r="CS30" s="169"/>
      <c r="CT30" s="169"/>
      <c r="CU30" s="396" t="s">
        <v>153</v>
      </c>
      <c r="CV30" s="396"/>
      <c r="CW30" s="396"/>
      <c r="CX30" s="169"/>
      <c r="CY30" s="169"/>
      <c r="CZ30" s="169"/>
      <c r="DA30" s="169"/>
      <c r="DB30" s="396" t="s">
        <v>153</v>
      </c>
      <c r="DC30" s="396"/>
      <c r="DD30" s="396"/>
      <c r="DE30" s="169"/>
      <c r="DF30" s="169"/>
      <c r="DG30" s="169"/>
      <c r="DH30" s="169"/>
    </row>
    <row r="31" spans="1:112" s="8" customFormat="1">
      <c r="A31" s="273" t="s">
        <v>316</v>
      </c>
      <c r="B31" s="273"/>
      <c r="C31" s="273"/>
      <c r="D31" s="169"/>
      <c r="E31" s="169"/>
      <c r="F31" s="169"/>
      <c r="G31" s="169"/>
      <c r="H31" s="273" t="s">
        <v>316</v>
      </c>
      <c r="I31" s="273"/>
      <c r="J31" s="273"/>
      <c r="K31" s="169"/>
      <c r="L31" s="169"/>
      <c r="M31" s="169"/>
      <c r="N31" s="169"/>
      <c r="O31" s="273" t="s">
        <v>316</v>
      </c>
      <c r="P31" s="273"/>
      <c r="Q31" s="273"/>
      <c r="R31" s="169"/>
      <c r="S31" s="169"/>
      <c r="T31" s="169"/>
      <c r="U31" s="169"/>
      <c r="V31" s="273" t="s">
        <v>316</v>
      </c>
      <c r="W31" s="273"/>
      <c r="X31" s="273"/>
      <c r="Y31" s="169"/>
      <c r="Z31" s="169"/>
      <c r="AA31" s="169"/>
      <c r="AB31" s="169"/>
      <c r="AC31" s="273" t="s">
        <v>316</v>
      </c>
      <c r="AD31" s="273"/>
      <c r="AE31" s="273"/>
      <c r="AF31" s="169"/>
      <c r="AG31" s="169"/>
      <c r="AH31" s="169"/>
      <c r="AI31" s="169"/>
      <c r="AJ31" s="273" t="s">
        <v>316</v>
      </c>
      <c r="AK31" s="273"/>
      <c r="AL31" s="273"/>
      <c r="AM31" s="169"/>
      <c r="AN31" s="169"/>
      <c r="AO31" s="169"/>
      <c r="AP31" s="169"/>
      <c r="AQ31" s="273" t="s">
        <v>316</v>
      </c>
      <c r="AR31" s="273"/>
      <c r="AS31" s="273"/>
      <c r="AT31" s="169"/>
      <c r="AU31" s="169"/>
      <c r="AV31" s="169"/>
      <c r="AW31" s="169"/>
      <c r="AX31" s="273" t="s">
        <v>316</v>
      </c>
      <c r="AY31" s="273"/>
      <c r="AZ31" s="273"/>
      <c r="BA31" s="169"/>
      <c r="BB31" s="169"/>
      <c r="BC31" s="169"/>
      <c r="BD31" s="169"/>
      <c r="BE31" s="273" t="s">
        <v>316</v>
      </c>
      <c r="BF31" s="273"/>
      <c r="BG31" s="273"/>
      <c r="BH31" s="169"/>
      <c r="BI31" s="169"/>
      <c r="BJ31" s="169"/>
      <c r="BK31" s="169"/>
      <c r="BL31" s="273" t="s">
        <v>316</v>
      </c>
      <c r="BM31" s="273"/>
      <c r="BN31" s="273"/>
      <c r="BO31" s="169"/>
      <c r="BP31" s="169"/>
      <c r="BQ31" s="169"/>
      <c r="BR31" s="169"/>
      <c r="BS31" s="273" t="s">
        <v>316</v>
      </c>
      <c r="BT31" s="273"/>
      <c r="BU31" s="273"/>
      <c r="BV31" s="169"/>
      <c r="BW31" s="169"/>
      <c r="BX31" s="169"/>
      <c r="BY31" s="169"/>
      <c r="BZ31" s="273" t="s">
        <v>316</v>
      </c>
      <c r="CA31" s="273"/>
      <c r="CB31" s="273"/>
      <c r="CC31" s="169"/>
      <c r="CD31" s="169"/>
      <c r="CE31" s="169"/>
      <c r="CF31" s="169"/>
      <c r="CG31" s="273" t="s">
        <v>316</v>
      </c>
      <c r="CH31" s="273"/>
      <c r="CI31" s="273"/>
      <c r="CJ31" s="169"/>
      <c r="CK31" s="169"/>
      <c r="CL31" s="169"/>
      <c r="CM31" s="169"/>
      <c r="CN31" s="273" t="s">
        <v>316</v>
      </c>
      <c r="CO31" s="273"/>
      <c r="CP31" s="273"/>
      <c r="CQ31" s="169"/>
      <c r="CR31" s="169"/>
      <c r="CS31" s="169"/>
      <c r="CT31" s="169"/>
      <c r="CU31" s="273" t="s">
        <v>316</v>
      </c>
      <c r="CV31" s="273"/>
      <c r="CW31" s="273"/>
      <c r="CX31" s="169"/>
      <c r="CY31" s="169"/>
      <c r="CZ31" s="169"/>
      <c r="DA31" s="169"/>
      <c r="DB31" s="273" t="s">
        <v>316</v>
      </c>
      <c r="DC31" s="273"/>
      <c r="DD31" s="273"/>
      <c r="DE31" s="169"/>
      <c r="DF31" s="169"/>
      <c r="DG31" s="169"/>
      <c r="DH31" s="169"/>
    </row>
    <row r="32" spans="1:112" s="8" customFormat="1">
      <c r="A32" s="273" t="s">
        <v>317</v>
      </c>
      <c r="B32" s="273"/>
      <c r="C32" s="273"/>
      <c r="D32" s="169"/>
      <c r="E32" s="169"/>
      <c r="F32" s="169"/>
      <c r="G32" s="169"/>
      <c r="H32" s="273" t="s">
        <v>317</v>
      </c>
      <c r="I32" s="273"/>
      <c r="J32" s="273"/>
      <c r="K32" s="169"/>
      <c r="L32" s="169"/>
      <c r="M32" s="169"/>
      <c r="N32" s="169"/>
      <c r="O32" s="273" t="s">
        <v>317</v>
      </c>
      <c r="P32" s="273"/>
      <c r="Q32" s="273"/>
      <c r="R32" s="169"/>
      <c r="S32" s="169"/>
      <c r="T32" s="169"/>
      <c r="U32" s="169"/>
      <c r="V32" s="273" t="s">
        <v>317</v>
      </c>
      <c r="W32" s="273"/>
      <c r="X32" s="273"/>
      <c r="Y32" s="169"/>
      <c r="Z32" s="169"/>
      <c r="AA32" s="169"/>
      <c r="AB32" s="169"/>
      <c r="AC32" s="273" t="s">
        <v>317</v>
      </c>
      <c r="AD32" s="273"/>
      <c r="AE32" s="273"/>
      <c r="AF32" s="169"/>
      <c r="AG32" s="169"/>
      <c r="AH32" s="169"/>
      <c r="AI32" s="169"/>
      <c r="AJ32" s="273" t="s">
        <v>317</v>
      </c>
      <c r="AK32" s="273"/>
      <c r="AL32" s="273"/>
      <c r="AM32" s="169"/>
      <c r="AN32" s="169"/>
      <c r="AO32" s="169"/>
      <c r="AP32" s="169"/>
      <c r="AQ32" s="273" t="s">
        <v>317</v>
      </c>
      <c r="AR32" s="273"/>
      <c r="AS32" s="273"/>
      <c r="AT32" s="169"/>
      <c r="AU32" s="169"/>
      <c r="AV32" s="169"/>
      <c r="AW32" s="169"/>
      <c r="AX32" s="273" t="s">
        <v>317</v>
      </c>
      <c r="AY32" s="273"/>
      <c r="AZ32" s="273"/>
      <c r="BA32" s="169"/>
      <c r="BB32" s="169"/>
      <c r="BC32" s="169"/>
      <c r="BD32" s="169"/>
      <c r="BE32" s="273" t="s">
        <v>317</v>
      </c>
      <c r="BF32" s="273"/>
      <c r="BG32" s="273"/>
      <c r="BH32" s="169"/>
      <c r="BI32" s="169"/>
      <c r="BJ32" s="169"/>
      <c r="BK32" s="169"/>
      <c r="BL32" s="273" t="s">
        <v>317</v>
      </c>
      <c r="BM32" s="273"/>
      <c r="BN32" s="273"/>
      <c r="BO32" s="169"/>
      <c r="BP32" s="169"/>
      <c r="BQ32" s="169"/>
      <c r="BR32" s="169"/>
      <c r="BS32" s="273" t="s">
        <v>317</v>
      </c>
      <c r="BT32" s="273"/>
      <c r="BU32" s="273"/>
      <c r="BV32" s="169"/>
      <c r="BW32" s="169"/>
      <c r="BX32" s="169"/>
      <c r="BY32" s="169"/>
      <c r="BZ32" s="273" t="s">
        <v>317</v>
      </c>
      <c r="CA32" s="273"/>
      <c r="CB32" s="273"/>
      <c r="CC32" s="169"/>
      <c r="CD32" s="169"/>
      <c r="CE32" s="169"/>
      <c r="CF32" s="169"/>
      <c r="CG32" s="273" t="s">
        <v>317</v>
      </c>
      <c r="CH32" s="273"/>
      <c r="CI32" s="273"/>
      <c r="CJ32" s="169"/>
      <c r="CK32" s="169"/>
      <c r="CL32" s="169"/>
      <c r="CM32" s="169"/>
      <c r="CN32" s="273" t="s">
        <v>317</v>
      </c>
      <c r="CO32" s="273"/>
      <c r="CP32" s="273"/>
      <c r="CQ32" s="169"/>
      <c r="CR32" s="169"/>
      <c r="CS32" s="169"/>
      <c r="CT32" s="169"/>
      <c r="CU32" s="273" t="s">
        <v>317</v>
      </c>
      <c r="CV32" s="273"/>
      <c r="CW32" s="273"/>
      <c r="CX32" s="169"/>
      <c r="CY32" s="169"/>
      <c r="CZ32" s="169"/>
      <c r="DA32" s="169"/>
      <c r="DB32" s="273" t="s">
        <v>317</v>
      </c>
      <c r="DC32" s="273"/>
      <c r="DD32" s="273"/>
      <c r="DE32" s="169"/>
      <c r="DF32" s="169"/>
      <c r="DG32" s="169"/>
      <c r="DH32" s="169"/>
    </row>
    <row r="33" spans="1:113" s="8" customFormat="1">
      <c r="A33" s="273" t="s">
        <v>318</v>
      </c>
      <c r="B33" s="273"/>
      <c r="C33" s="273"/>
      <c r="D33" s="169"/>
      <c r="E33" s="169"/>
      <c r="F33" s="169"/>
      <c r="G33" s="169"/>
      <c r="H33" s="273" t="s">
        <v>318</v>
      </c>
      <c r="I33" s="273"/>
      <c r="J33" s="273"/>
      <c r="K33" s="169"/>
      <c r="L33" s="169"/>
      <c r="M33" s="169"/>
      <c r="N33" s="169"/>
      <c r="O33" s="273" t="s">
        <v>318</v>
      </c>
      <c r="P33" s="273"/>
      <c r="Q33" s="273"/>
      <c r="R33" s="169"/>
      <c r="S33" s="169"/>
      <c r="T33" s="169"/>
      <c r="U33" s="169"/>
      <c r="V33" s="273" t="s">
        <v>318</v>
      </c>
      <c r="W33" s="273"/>
      <c r="X33" s="273"/>
      <c r="Y33" s="169"/>
      <c r="Z33" s="169"/>
      <c r="AA33" s="169"/>
      <c r="AB33" s="169"/>
      <c r="AC33" s="273" t="s">
        <v>318</v>
      </c>
      <c r="AD33" s="273"/>
      <c r="AE33" s="273"/>
      <c r="AF33" s="169"/>
      <c r="AG33" s="169"/>
      <c r="AH33" s="169"/>
      <c r="AI33" s="169"/>
      <c r="AJ33" s="273" t="s">
        <v>318</v>
      </c>
      <c r="AK33" s="273"/>
      <c r="AL33" s="273"/>
      <c r="AM33" s="169"/>
      <c r="AN33" s="169"/>
      <c r="AO33" s="169"/>
      <c r="AP33" s="169"/>
      <c r="AQ33" s="273" t="s">
        <v>318</v>
      </c>
      <c r="AR33" s="273"/>
      <c r="AS33" s="273"/>
      <c r="AT33" s="169"/>
      <c r="AU33" s="169"/>
      <c r="AV33" s="169"/>
      <c r="AW33" s="169"/>
      <c r="AX33" s="273" t="s">
        <v>318</v>
      </c>
      <c r="AY33" s="273"/>
      <c r="AZ33" s="273"/>
      <c r="BA33" s="169"/>
      <c r="BB33" s="169"/>
      <c r="BC33" s="169"/>
      <c r="BD33" s="169"/>
      <c r="BE33" s="273" t="s">
        <v>318</v>
      </c>
      <c r="BF33" s="273"/>
      <c r="BG33" s="273"/>
      <c r="BH33" s="169"/>
      <c r="BI33" s="169"/>
      <c r="BJ33" s="169"/>
      <c r="BK33" s="169"/>
      <c r="BL33" s="273" t="s">
        <v>318</v>
      </c>
      <c r="BM33" s="273"/>
      <c r="BN33" s="273"/>
      <c r="BO33" s="169"/>
      <c r="BP33" s="169"/>
      <c r="BQ33" s="169"/>
      <c r="BR33" s="169"/>
      <c r="BS33" s="273" t="s">
        <v>318</v>
      </c>
      <c r="BT33" s="273"/>
      <c r="BU33" s="273"/>
      <c r="BV33" s="169"/>
      <c r="BW33" s="169"/>
      <c r="BX33" s="169"/>
      <c r="BY33" s="169"/>
      <c r="BZ33" s="273" t="s">
        <v>318</v>
      </c>
      <c r="CA33" s="273"/>
      <c r="CB33" s="273"/>
      <c r="CC33" s="169"/>
      <c r="CD33" s="169"/>
      <c r="CE33" s="169"/>
      <c r="CF33" s="169"/>
      <c r="CG33" s="273" t="s">
        <v>318</v>
      </c>
      <c r="CH33" s="273"/>
      <c r="CI33" s="273"/>
      <c r="CJ33" s="169"/>
      <c r="CK33" s="169"/>
      <c r="CL33" s="169"/>
      <c r="CM33" s="169"/>
      <c r="CN33" s="273" t="s">
        <v>318</v>
      </c>
      <c r="CO33" s="273"/>
      <c r="CP33" s="273"/>
      <c r="CQ33" s="169"/>
      <c r="CR33" s="169"/>
      <c r="CS33" s="169"/>
      <c r="CT33" s="169"/>
      <c r="CU33" s="273" t="s">
        <v>318</v>
      </c>
      <c r="CV33" s="273"/>
      <c r="CW33" s="273"/>
      <c r="CX33" s="169"/>
      <c r="CY33" s="169"/>
      <c r="CZ33" s="169"/>
      <c r="DA33" s="169"/>
      <c r="DB33" s="273" t="s">
        <v>318</v>
      </c>
      <c r="DC33" s="273"/>
      <c r="DD33" s="273"/>
      <c r="DE33" s="169"/>
      <c r="DF33" s="169"/>
      <c r="DG33" s="169"/>
      <c r="DH33" s="169"/>
    </row>
    <row r="34" spans="1:113" s="8" customFormat="1">
      <c r="A34" s="273" t="s">
        <v>152</v>
      </c>
      <c r="B34" s="273"/>
      <c r="C34" s="273"/>
      <c r="D34" s="169"/>
      <c r="E34" s="169"/>
      <c r="F34" s="169"/>
      <c r="G34" s="169"/>
      <c r="H34" s="273" t="s">
        <v>152</v>
      </c>
      <c r="I34" s="273"/>
      <c r="J34" s="273"/>
      <c r="K34" s="169"/>
      <c r="L34" s="169"/>
      <c r="M34" s="169"/>
      <c r="N34" s="169"/>
      <c r="O34" s="273" t="s">
        <v>152</v>
      </c>
      <c r="P34" s="273"/>
      <c r="Q34" s="273"/>
      <c r="R34" s="169"/>
      <c r="S34" s="169"/>
      <c r="T34" s="169"/>
      <c r="U34" s="169"/>
      <c r="V34" s="273" t="s">
        <v>152</v>
      </c>
      <c r="W34" s="273"/>
      <c r="X34" s="273"/>
      <c r="Y34" s="169"/>
      <c r="Z34" s="169"/>
      <c r="AA34" s="169"/>
      <c r="AB34" s="169"/>
      <c r="AC34" s="273" t="s">
        <v>152</v>
      </c>
      <c r="AD34" s="273"/>
      <c r="AE34" s="273"/>
      <c r="AF34" s="169"/>
      <c r="AG34" s="169"/>
      <c r="AH34" s="169"/>
      <c r="AI34" s="169"/>
      <c r="AJ34" s="273" t="s">
        <v>152</v>
      </c>
      <c r="AK34" s="273"/>
      <c r="AL34" s="273"/>
      <c r="AM34" s="169"/>
      <c r="AN34" s="169"/>
      <c r="AO34" s="169"/>
      <c r="AP34" s="169"/>
      <c r="AQ34" s="273" t="s">
        <v>152</v>
      </c>
      <c r="AR34" s="273"/>
      <c r="AS34" s="273"/>
      <c r="AT34" s="169"/>
      <c r="AU34" s="169"/>
      <c r="AV34" s="169"/>
      <c r="AW34" s="169"/>
      <c r="AX34" s="273" t="s">
        <v>152</v>
      </c>
      <c r="AY34" s="273"/>
      <c r="AZ34" s="273"/>
      <c r="BA34" s="169"/>
      <c r="BB34" s="169"/>
      <c r="BC34" s="169"/>
      <c r="BD34" s="169"/>
      <c r="BE34" s="273" t="s">
        <v>152</v>
      </c>
      <c r="BF34" s="273"/>
      <c r="BG34" s="273"/>
      <c r="BH34" s="169"/>
      <c r="BI34" s="169"/>
      <c r="BJ34" s="169"/>
      <c r="BK34" s="169"/>
      <c r="BL34" s="273" t="s">
        <v>152</v>
      </c>
      <c r="BM34" s="273"/>
      <c r="BN34" s="273"/>
      <c r="BO34" s="169"/>
      <c r="BP34" s="169"/>
      <c r="BQ34" s="169"/>
      <c r="BR34" s="169"/>
      <c r="BS34" s="273" t="s">
        <v>152</v>
      </c>
      <c r="BT34" s="273"/>
      <c r="BU34" s="273"/>
      <c r="BV34" s="169"/>
      <c r="BW34" s="169"/>
      <c r="BX34" s="169"/>
      <c r="BY34" s="169"/>
      <c r="BZ34" s="273" t="s">
        <v>152</v>
      </c>
      <c r="CA34" s="273"/>
      <c r="CB34" s="273"/>
      <c r="CC34" s="169"/>
      <c r="CD34" s="169"/>
      <c r="CE34" s="169"/>
      <c r="CF34" s="169"/>
      <c r="CG34" s="273" t="s">
        <v>152</v>
      </c>
      <c r="CH34" s="273"/>
      <c r="CI34" s="273"/>
      <c r="CJ34" s="169"/>
      <c r="CK34" s="169"/>
      <c r="CL34" s="169"/>
      <c r="CM34" s="169"/>
      <c r="CN34" s="273" t="s">
        <v>152</v>
      </c>
      <c r="CO34" s="273"/>
      <c r="CP34" s="273"/>
      <c r="CQ34" s="169"/>
      <c r="CR34" s="169"/>
      <c r="CS34" s="169"/>
      <c r="CT34" s="169"/>
      <c r="CU34" s="273" t="s">
        <v>152</v>
      </c>
      <c r="CV34" s="273"/>
      <c r="CW34" s="273"/>
      <c r="CX34" s="169"/>
      <c r="CY34" s="169"/>
      <c r="CZ34" s="169"/>
      <c r="DA34" s="169"/>
      <c r="DB34" s="273" t="s">
        <v>152</v>
      </c>
      <c r="DC34" s="273"/>
      <c r="DD34" s="273"/>
      <c r="DE34" s="169"/>
      <c r="DF34" s="169"/>
      <c r="DG34" s="169"/>
      <c r="DH34" s="169"/>
    </row>
    <row r="35" spans="1:113" s="8" customFormat="1">
      <c r="A35" s="399" t="s">
        <v>319</v>
      </c>
      <c r="B35" s="399"/>
      <c r="C35" s="399"/>
      <c r="D35" s="399"/>
      <c r="E35" s="399"/>
      <c r="F35" s="399"/>
      <c r="G35" s="399"/>
      <c r="H35" s="399" t="s">
        <v>319</v>
      </c>
      <c r="I35" s="399"/>
      <c r="J35" s="399"/>
      <c r="K35" s="399"/>
      <c r="L35" s="399"/>
      <c r="M35" s="399"/>
      <c r="N35" s="399"/>
      <c r="O35" s="399" t="s">
        <v>319</v>
      </c>
      <c r="P35" s="399"/>
      <c r="Q35" s="399"/>
      <c r="R35" s="399"/>
      <c r="S35" s="399"/>
      <c r="T35" s="399"/>
      <c r="U35" s="399"/>
      <c r="V35" s="399" t="s">
        <v>319</v>
      </c>
      <c r="W35" s="399"/>
      <c r="X35" s="399"/>
      <c r="Y35" s="399"/>
      <c r="Z35" s="399"/>
      <c r="AA35" s="399"/>
      <c r="AB35" s="399"/>
      <c r="AC35" s="399" t="s">
        <v>319</v>
      </c>
      <c r="AD35" s="399"/>
      <c r="AE35" s="399"/>
      <c r="AF35" s="399"/>
      <c r="AG35" s="399"/>
      <c r="AH35" s="399"/>
      <c r="AI35" s="399"/>
      <c r="AJ35" s="399" t="s">
        <v>319</v>
      </c>
      <c r="AK35" s="399"/>
      <c r="AL35" s="399"/>
      <c r="AM35" s="399"/>
      <c r="AN35" s="399"/>
      <c r="AO35" s="399"/>
      <c r="AP35" s="399"/>
      <c r="AQ35" s="399" t="s">
        <v>319</v>
      </c>
      <c r="AR35" s="399"/>
      <c r="AS35" s="399"/>
      <c r="AT35" s="399"/>
      <c r="AU35" s="399"/>
      <c r="AV35" s="399"/>
      <c r="AW35" s="399"/>
      <c r="AX35" s="399" t="s">
        <v>319</v>
      </c>
      <c r="AY35" s="399"/>
      <c r="AZ35" s="399"/>
      <c r="BA35" s="399"/>
      <c r="BB35" s="399"/>
      <c r="BC35" s="399"/>
      <c r="BD35" s="399"/>
      <c r="BE35" s="399" t="s">
        <v>319</v>
      </c>
      <c r="BF35" s="399"/>
      <c r="BG35" s="399"/>
      <c r="BH35" s="399"/>
      <c r="BI35" s="399"/>
      <c r="BJ35" s="399"/>
      <c r="BK35" s="399"/>
      <c r="BL35" s="399" t="s">
        <v>319</v>
      </c>
      <c r="BM35" s="399"/>
      <c r="BN35" s="399"/>
      <c r="BO35" s="399"/>
      <c r="BP35" s="399"/>
      <c r="BQ35" s="399"/>
      <c r="BR35" s="399"/>
      <c r="BS35" s="399" t="s">
        <v>319</v>
      </c>
      <c r="BT35" s="399"/>
      <c r="BU35" s="399"/>
      <c r="BV35" s="399"/>
      <c r="BW35" s="399"/>
      <c r="BX35" s="399"/>
      <c r="BY35" s="399"/>
      <c r="BZ35" s="399" t="s">
        <v>319</v>
      </c>
      <c r="CA35" s="399"/>
      <c r="CB35" s="399"/>
      <c r="CC35" s="399"/>
      <c r="CD35" s="399"/>
      <c r="CE35" s="399"/>
      <c r="CF35" s="399"/>
      <c r="CG35" s="399" t="s">
        <v>319</v>
      </c>
      <c r="CH35" s="399"/>
      <c r="CI35" s="399"/>
      <c r="CJ35" s="399"/>
      <c r="CK35" s="399"/>
      <c r="CL35" s="399"/>
      <c r="CM35" s="399"/>
      <c r="CN35" s="399" t="s">
        <v>319</v>
      </c>
      <c r="CO35" s="399"/>
      <c r="CP35" s="399"/>
      <c r="CQ35" s="399"/>
      <c r="CR35" s="399"/>
      <c r="CS35" s="399"/>
      <c r="CT35" s="399"/>
      <c r="CU35" s="399" t="s">
        <v>319</v>
      </c>
      <c r="CV35" s="399"/>
      <c r="CW35" s="399"/>
      <c r="CX35" s="399"/>
      <c r="CY35" s="399"/>
      <c r="CZ35" s="399"/>
      <c r="DA35" s="399"/>
      <c r="DB35" s="399" t="s">
        <v>319</v>
      </c>
      <c r="DC35" s="399"/>
      <c r="DD35" s="399"/>
      <c r="DE35" s="399"/>
      <c r="DF35" s="399"/>
      <c r="DG35" s="399"/>
      <c r="DH35" s="399"/>
    </row>
    <row r="36" spans="1:113" s="8" customFormat="1">
      <c r="A36" s="273" t="s">
        <v>320</v>
      </c>
      <c r="B36" s="273"/>
      <c r="C36" s="273"/>
      <c r="D36" s="273"/>
      <c r="E36" s="273"/>
      <c r="F36" s="273"/>
      <c r="G36" s="273"/>
      <c r="H36" s="273" t="s">
        <v>320</v>
      </c>
      <c r="I36" s="273"/>
      <c r="J36" s="273"/>
      <c r="K36" s="273"/>
      <c r="L36" s="273"/>
      <c r="M36" s="273"/>
      <c r="N36" s="273"/>
      <c r="O36" s="273" t="s">
        <v>320</v>
      </c>
      <c r="P36" s="273"/>
      <c r="Q36" s="273"/>
      <c r="R36" s="273"/>
      <c r="S36" s="273"/>
      <c r="T36" s="273"/>
      <c r="U36" s="273"/>
      <c r="V36" s="273" t="s">
        <v>320</v>
      </c>
      <c r="W36" s="273"/>
      <c r="X36" s="273"/>
      <c r="Y36" s="273"/>
      <c r="Z36" s="273"/>
      <c r="AA36" s="273"/>
      <c r="AB36" s="273"/>
      <c r="AC36" s="273" t="s">
        <v>320</v>
      </c>
      <c r="AD36" s="273"/>
      <c r="AE36" s="273"/>
      <c r="AF36" s="273"/>
      <c r="AG36" s="273"/>
      <c r="AH36" s="273"/>
      <c r="AI36" s="273"/>
      <c r="AJ36" s="273" t="s">
        <v>320</v>
      </c>
      <c r="AK36" s="273"/>
      <c r="AL36" s="273"/>
      <c r="AM36" s="273"/>
      <c r="AN36" s="273"/>
      <c r="AO36" s="273"/>
      <c r="AP36" s="273"/>
      <c r="AQ36" s="273" t="s">
        <v>320</v>
      </c>
      <c r="AR36" s="273"/>
      <c r="AS36" s="273"/>
      <c r="AT36" s="273"/>
      <c r="AU36" s="273"/>
      <c r="AV36" s="273"/>
      <c r="AW36" s="273"/>
      <c r="AX36" s="273" t="s">
        <v>320</v>
      </c>
      <c r="AY36" s="273"/>
      <c r="AZ36" s="273"/>
      <c r="BA36" s="273"/>
      <c r="BB36" s="273"/>
      <c r="BC36" s="273"/>
      <c r="BD36" s="273"/>
      <c r="BE36" s="273" t="s">
        <v>320</v>
      </c>
      <c r="BF36" s="273"/>
      <c r="BG36" s="273"/>
      <c r="BH36" s="273"/>
      <c r="BI36" s="273"/>
      <c r="BJ36" s="273"/>
      <c r="BK36" s="273"/>
      <c r="BL36" s="273" t="s">
        <v>320</v>
      </c>
      <c r="BM36" s="273"/>
      <c r="BN36" s="273"/>
      <c r="BO36" s="273"/>
      <c r="BP36" s="273"/>
      <c r="BQ36" s="273"/>
      <c r="BR36" s="273"/>
      <c r="BS36" s="273" t="s">
        <v>320</v>
      </c>
      <c r="BT36" s="273"/>
      <c r="BU36" s="273"/>
      <c r="BV36" s="273"/>
      <c r="BW36" s="273"/>
      <c r="BX36" s="273"/>
      <c r="BY36" s="273"/>
      <c r="BZ36" s="273" t="s">
        <v>320</v>
      </c>
      <c r="CA36" s="273"/>
      <c r="CB36" s="273"/>
      <c r="CC36" s="273"/>
      <c r="CD36" s="273"/>
      <c r="CE36" s="273"/>
      <c r="CF36" s="273"/>
      <c r="CG36" s="273" t="s">
        <v>320</v>
      </c>
      <c r="CH36" s="273"/>
      <c r="CI36" s="273"/>
      <c r="CJ36" s="273"/>
      <c r="CK36" s="273"/>
      <c r="CL36" s="273"/>
      <c r="CM36" s="273"/>
      <c r="CN36" s="273" t="s">
        <v>320</v>
      </c>
      <c r="CO36" s="273"/>
      <c r="CP36" s="273"/>
      <c r="CQ36" s="273"/>
      <c r="CR36" s="273"/>
      <c r="CS36" s="273"/>
      <c r="CT36" s="273"/>
      <c r="CU36" s="273" t="s">
        <v>320</v>
      </c>
      <c r="CV36" s="273"/>
      <c r="CW36" s="273"/>
      <c r="CX36" s="273"/>
      <c r="CY36" s="273"/>
      <c r="CZ36" s="273"/>
      <c r="DA36" s="273"/>
      <c r="DB36" s="273" t="s">
        <v>320</v>
      </c>
      <c r="DC36" s="273"/>
      <c r="DD36" s="273"/>
      <c r="DE36" s="273"/>
      <c r="DF36" s="273"/>
      <c r="DG36" s="273"/>
      <c r="DH36" s="273"/>
    </row>
    <row r="37" spans="1:113" s="8" customFormat="1">
      <c r="A37" s="273" t="s">
        <v>321</v>
      </c>
      <c r="B37" s="273"/>
      <c r="C37" s="273"/>
      <c r="D37" s="273"/>
      <c r="E37" s="273"/>
      <c r="F37" s="273"/>
      <c r="G37" s="273"/>
      <c r="H37" s="273" t="s">
        <v>321</v>
      </c>
      <c r="I37" s="273"/>
      <c r="J37" s="273"/>
      <c r="K37" s="273"/>
      <c r="L37" s="273"/>
      <c r="M37" s="273"/>
      <c r="N37" s="273"/>
      <c r="O37" s="273" t="s">
        <v>321</v>
      </c>
      <c r="P37" s="273"/>
      <c r="Q37" s="273"/>
      <c r="R37" s="273"/>
      <c r="S37" s="273"/>
      <c r="T37" s="273"/>
      <c r="U37" s="273"/>
      <c r="V37" s="273" t="s">
        <v>321</v>
      </c>
      <c r="W37" s="273"/>
      <c r="X37" s="273"/>
      <c r="Y37" s="273"/>
      <c r="Z37" s="273"/>
      <c r="AA37" s="273"/>
      <c r="AB37" s="273"/>
      <c r="AC37" s="273" t="s">
        <v>321</v>
      </c>
      <c r="AD37" s="273"/>
      <c r="AE37" s="273"/>
      <c r="AF37" s="273"/>
      <c r="AG37" s="273"/>
      <c r="AH37" s="273"/>
      <c r="AI37" s="273"/>
      <c r="AJ37" s="273" t="s">
        <v>321</v>
      </c>
      <c r="AK37" s="273"/>
      <c r="AL37" s="273"/>
      <c r="AM37" s="273"/>
      <c r="AN37" s="273"/>
      <c r="AO37" s="273"/>
      <c r="AP37" s="273"/>
      <c r="AQ37" s="273" t="s">
        <v>321</v>
      </c>
      <c r="AR37" s="273"/>
      <c r="AS37" s="273"/>
      <c r="AT37" s="273"/>
      <c r="AU37" s="273"/>
      <c r="AV37" s="273"/>
      <c r="AW37" s="273"/>
      <c r="AX37" s="273" t="s">
        <v>321</v>
      </c>
      <c r="AY37" s="273"/>
      <c r="AZ37" s="273"/>
      <c r="BA37" s="273"/>
      <c r="BB37" s="273"/>
      <c r="BC37" s="273"/>
      <c r="BD37" s="273"/>
      <c r="BE37" s="273" t="s">
        <v>321</v>
      </c>
      <c r="BF37" s="273"/>
      <c r="BG37" s="273"/>
      <c r="BH37" s="273"/>
      <c r="BI37" s="273"/>
      <c r="BJ37" s="273"/>
      <c r="BK37" s="273"/>
      <c r="BL37" s="273" t="s">
        <v>321</v>
      </c>
      <c r="BM37" s="273"/>
      <c r="BN37" s="273"/>
      <c r="BO37" s="273"/>
      <c r="BP37" s="273"/>
      <c r="BQ37" s="273"/>
      <c r="BR37" s="273"/>
      <c r="BS37" s="273" t="s">
        <v>321</v>
      </c>
      <c r="BT37" s="273"/>
      <c r="BU37" s="273"/>
      <c r="BV37" s="273"/>
      <c r="BW37" s="273"/>
      <c r="BX37" s="273"/>
      <c r="BY37" s="273"/>
      <c r="BZ37" s="273" t="s">
        <v>321</v>
      </c>
      <c r="CA37" s="273"/>
      <c r="CB37" s="273"/>
      <c r="CC37" s="273"/>
      <c r="CD37" s="273"/>
      <c r="CE37" s="273"/>
      <c r="CF37" s="273"/>
      <c r="CG37" s="273" t="s">
        <v>321</v>
      </c>
      <c r="CH37" s="273"/>
      <c r="CI37" s="273"/>
      <c r="CJ37" s="273"/>
      <c r="CK37" s="273"/>
      <c r="CL37" s="273"/>
      <c r="CM37" s="273"/>
      <c r="CN37" s="273" t="s">
        <v>321</v>
      </c>
      <c r="CO37" s="273"/>
      <c r="CP37" s="273"/>
      <c r="CQ37" s="273"/>
      <c r="CR37" s="273"/>
      <c r="CS37" s="273"/>
      <c r="CT37" s="273"/>
      <c r="CU37" s="273" t="s">
        <v>321</v>
      </c>
      <c r="CV37" s="273"/>
      <c r="CW37" s="273"/>
      <c r="CX37" s="273"/>
      <c r="CY37" s="273"/>
      <c r="CZ37" s="273"/>
      <c r="DA37" s="273"/>
      <c r="DB37" s="273" t="s">
        <v>321</v>
      </c>
      <c r="DC37" s="273"/>
      <c r="DD37" s="273"/>
      <c r="DE37" s="273"/>
      <c r="DF37" s="273"/>
      <c r="DG37" s="273"/>
      <c r="DH37" s="273"/>
    </row>
    <row r="38" spans="1:113" s="8" customFormat="1">
      <c r="A38" s="154" t="s">
        <v>322</v>
      </c>
      <c r="B38" s="168"/>
      <c r="C38" s="149"/>
      <c r="D38" s="168"/>
      <c r="E38" s="168"/>
      <c r="F38" s="169"/>
      <c r="G38" s="169"/>
      <c r="H38" s="154" t="s">
        <v>322</v>
      </c>
      <c r="I38" s="168"/>
      <c r="J38" s="149"/>
      <c r="K38" s="168"/>
      <c r="L38" s="168"/>
      <c r="M38" s="169"/>
      <c r="N38" s="169"/>
      <c r="O38" s="154" t="s">
        <v>322</v>
      </c>
      <c r="P38" s="168"/>
      <c r="Q38" s="149"/>
      <c r="R38" s="168"/>
      <c r="S38" s="168"/>
      <c r="T38" s="169"/>
      <c r="U38" s="169"/>
      <c r="V38" s="154" t="s">
        <v>322</v>
      </c>
      <c r="W38" s="168"/>
      <c r="X38" s="149"/>
      <c r="Y38" s="168"/>
      <c r="Z38" s="168"/>
      <c r="AA38" s="169"/>
      <c r="AB38" s="169"/>
      <c r="AC38" s="154" t="s">
        <v>322</v>
      </c>
      <c r="AD38" s="168"/>
      <c r="AE38" s="149"/>
      <c r="AF38" s="168"/>
      <c r="AG38" s="168"/>
      <c r="AH38" s="169"/>
      <c r="AI38" s="169"/>
      <c r="AJ38" s="154" t="s">
        <v>322</v>
      </c>
      <c r="AK38" s="168"/>
      <c r="AL38" s="149"/>
      <c r="AM38" s="168"/>
      <c r="AN38" s="168"/>
      <c r="AO38" s="169"/>
      <c r="AP38" s="169"/>
      <c r="AQ38" s="154" t="s">
        <v>322</v>
      </c>
      <c r="AR38" s="168"/>
      <c r="AS38" s="149"/>
      <c r="AT38" s="168"/>
      <c r="AU38" s="168"/>
      <c r="AV38" s="169"/>
      <c r="AW38" s="169"/>
      <c r="AX38" s="154" t="s">
        <v>322</v>
      </c>
      <c r="AY38" s="168"/>
      <c r="AZ38" s="149"/>
      <c r="BA38" s="168"/>
      <c r="BB38" s="168"/>
      <c r="BC38" s="169"/>
      <c r="BD38" s="169"/>
      <c r="BE38" s="154" t="s">
        <v>322</v>
      </c>
      <c r="BF38" s="168"/>
      <c r="BG38" s="149"/>
      <c r="BH38" s="168"/>
      <c r="BI38" s="168"/>
      <c r="BJ38" s="169"/>
      <c r="BK38" s="169"/>
      <c r="BL38" s="154" t="s">
        <v>322</v>
      </c>
      <c r="BM38" s="168"/>
      <c r="BN38" s="149"/>
      <c r="BO38" s="168"/>
      <c r="BP38" s="168"/>
      <c r="BQ38" s="169"/>
      <c r="BR38" s="169"/>
      <c r="BS38" s="154" t="s">
        <v>322</v>
      </c>
      <c r="BT38" s="168"/>
      <c r="BU38" s="149"/>
      <c r="BV38" s="168"/>
      <c r="BW38" s="168"/>
      <c r="BX38" s="169"/>
      <c r="BY38" s="169"/>
      <c r="BZ38" s="154" t="s">
        <v>322</v>
      </c>
      <c r="CA38" s="168"/>
      <c r="CB38" s="149"/>
      <c r="CC38" s="168"/>
      <c r="CD38" s="168"/>
      <c r="CE38" s="169"/>
      <c r="CF38" s="169"/>
      <c r="CG38" s="154" t="s">
        <v>322</v>
      </c>
      <c r="CH38" s="168"/>
      <c r="CI38" s="149"/>
      <c r="CJ38" s="168"/>
      <c r="CK38" s="168"/>
      <c r="CL38" s="169"/>
      <c r="CM38" s="169"/>
      <c r="CN38" s="154" t="s">
        <v>322</v>
      </c>
      <c r="CO38" s="168"/>
      <c r="CP38" s="149"/>
      <c r="CQ38" s="168"/>
      <c r="CR38" s="168"/>
      <c r="CS38" s="169"/>
      <c r="CT38" s="169"/>
      <c r="CU38" s="154" t="s">
        <v>322</v>
      </c>
      <c r="CV38" s="168"/>
      <c r="CW38" s="149"/>
      <c r="CX38" s="168"/>
      <c r="CY38" s="168"/>
      <c r="CZ38" s="169"/>
      <c r="DA38" s="169"/>
      <c r="DB38" s="154" t="s">
        <v>322</v>
      </c>
      <c r="DC38" s="168"/>
      <c r="DD38" s="149"/>
      <c r="DE38" s="168"/>
      <c r="DF38" s="168"/>
      <c r="DG38" s="169"/>
      <c r="DH38" s="169"/>
    </row>
    <row r="39" spans="1:113" s="8" customFormat="1">
      <c r="A39" s="401" t="s">
        <v>323</v>
      </c>
      <c r="B39" s="401"/>
      <c r="C39" s="401"/>
      <c r="D39" s="401"/>
      <c r="E39" s="401"/>
      <c r="F39" s="161"/>
      <c r="G39" s="161"/>
      <c r="H39" s="401" t="s">
        <v>323</v>
      </c>
      <c r="I39" s="401"/>
      <c r="J39" s="401"/>
      <c r="K39" s="401"/>
      <c r="L39" s="401"/>
      <c r="M39" s="161"/>
      <c r="N39" s="161"/>
      <c r="O39" s="401" t="s">
        <v>323</v>
      </c>
      <c r="P39" s="401"/>
      <c r="Q39" s="401"/>
      <c r="R39" s="401"/>
      <c r="S39" s="401"/>
      <c r="T39" s="161"/>
      <c r="U39" s="161"/>
      <c r="V39" s="401" t="s">
        <v>323</v>
      </c>
      <c r="W39" s="401"/>
      <c r="X39" s="401"/>
      <c r="Y39" s="401"/>
      <c r="Z39" s="401"/>
      <c r="AA39" s="161"/>
      <c r="AB39" s="161"/>
      <c r="AC39" s="401" t="s">
        <v>323</v>
      </c>
      <c r="AD39" s="401"/>
      <c r="AE39" s="401"/>
      <c r="AF39" s="401"/>
      <c r="AG39" s="401"/>
      <c r="AH39" s="161"/>
      <c r="AI39" s="161"/>
      <c r="AJ39" s="401" t="s">
        <v>323</v>
      </c>
      <c r="AK39" s="401"/>
      <c r="AL39" s="401"/>
      <c r="AM39" s="401"/>
      <c r="AN39" s="401"/>
      <c r="AO39" s="161"/>
      <c r="AP39" s="161"/>
      <c r="AQ39" s="401" t="s">
        <v>323</v>
      </c>
      <c r="AR39" s="401"/>
      <c r="AS39" s="401"/>
      <c r="AT39" s="401"/>
      <c r="AU39" s="401"/>
      <c r="AV39" s="161"/>
      <c r="AW39" s="161"/>
      <c r="AX39" s="401" t="s">
        <v>323</v>
      </c>
      <c r="AY39" s="401"/>
      <c r="AZ39" s="401"/>
      <c r="BA39" s="401"/>
      <c r="BB39" s="401"/>
      <c r="BC39" s="161"/>
      <c r="BD39" s="161"/>
      <c r="BE39" s="401" t="s">
        <v>323</v>
      </c>
      <c r="BF39" s="401"/>
      <c r="BG39" s="401"/>
      <c r="BH39" s="401"/>
      <c r="BI39" s="401"/>
      <c r="BJ39" s="161"/>
      <c r="BK39" s="161"/>
      <c r="BL39" s="401" t="s">
        <v>323</v>
      </c>
      <c r="BM39" s="401"/>
      <c r="BN39" s="401"/>
      <c r="BO39" s="401"/>
      <c r="BP39" s="401"/>
      <c r="BQ39" s="161"/>
      <c r="BR39" s="161"/>
      <c r="BS39" s="401" t="s">
        <v>323</v>
      </c>
      <c r="BT39" s="401"/>
      <c r="BU39" s="401"/>
      <c r="BV39" s="401"/>
      <c r="BW39" s="401"/>
      <c r="BX39" s="161"/>
      <c r="BY39" s="161"/>
      <c r="BZ39" s="401" t="s">
        <v>323</v>
      </c>
      <c r="CA39" s="401"/>
      <c r="CB39" s="401"/>
      <c r="CC39" s="401"/>
      <c r="CD39" s="401"/>
      <c r="CE39" s="161"/>
      <c r="CF39" s="161"/>
      <c r="CG39" s="401" t="s">
        <v>323</v>
      </c>
      <c r="CH39" s="401"/>
      <c r="CI39" s="401"/>
      <c r="CJ39" s="401"/>
      <c r="CK39" s="401"/>
      <c r="CL39" s="161"/>
      <c r="CM39" s="161"/>
      <c r="CN39" s="401" t="s">
        <v>323</v>
      </c>
      <c r="CO39" s="401"/>
      <c r="CP39" s="401"/>
      <c r="CQ39" s="401"/>
      <c r="CR39" s="401"/>
      <c r="CS39" s="161"/>
      <c r="CT39" s="161"/>
      <c r="CU39" s="401" t="s">
        <v>323</v>
      </c>
      <c r="CV39" s="401"/>
      <c r="CW39" s="401"/>
      <c r="CX39" s="401"/>
      <c r="CY39" s="401"/>
      <c r="CZ39" s="161"/>
      <c r="DA39" s="161"/>
      <c r="DB39" s="401" t="s">
        <v>323</v>
      </c>
      <c r="DC39" s="401"/>
      <c r="DD39" s="401"/>
      <c r="DE39" s="401"/>
      <c r="DF39" s="401"/>
      <c r="DG39" s="161"/>
      <c r="DH39" s="161"/>
    </row>
    <row r="40" spans="1:113" s="8" customFormat="1">
      <c r="A40" s="401" t="s">
        <v>324</v>
      </c>
      <c r="B40" s="401"/>
      <c r="C40" s="401"/>
      <c r="D40" s="401"/>
      <c r="E40" s="401"/>
      <c r="F40" s="169"/>
      <c r="G40" s="169"/>
      <c r="H40" s="401" t="s">
        <v>324</v>
      </c>
      <c r="I40" s="401"/>
      <c r="J40" s="401"/>
      <c r="K40" s="401"/>
      <c r="L40" s="401"/>
      <c r="M40" s="169"/>
      <c r="N40" s="169"/>
      <c r="O40" s="401" t="s">
        <v>324</v>
      </c>
      <c r="P40" s="401"/>
      <c r="Q40" s="401"/>
      <c r="R40" s="401"/>
      <c r="S40" s="401"/>
      <c r="T40" s="169"/>
      <c r="U40" s="169"/>
      <c r="V40" s="401" t="s">
        <v>324</v>
      </c>
      <c r="W40" s="401"/>
      <c r="X40" s="401"/>
      <c r="Y40" s="401"/>
      <c r="Z40" s="401"/>
      <c r="AA40" s="169"/>
      <c r="AB40" s="169"/>
      <c r="AC40" s="401" t="s">
        <v>324</v>
      </c>
      <c r="AD40" s="401"/>
      <c r="AE40" s="401"/>
      <c r="AF40" s="401"/>
      <c r="AG40" s="401"/>
      <c r="AH40" s="169"/>
      <c r="AI40" s="169"/>
      <c r="AJ40" s="401" t="s">
        <v>324</v>
      </c>
      <c r="AK40" s="401"/>
      <c r="AL40" s="401"/>
      <c r="AM40" s="401"/>
      <c r="AN40" s="401"/>
      <c r="AO40" s="169"/>
      <c r="AP40" s="169"/>
      <c r="AQ40" s="401" t="s">
        <v>324</v>
      </c>
      <c r="AR40" s="401"/>
      <c r="AS40" s="401"/>
      <c r="AT40" s="401"/>
      <c r="AU40" s="401"/>
      <c r="AV40" s="169"/>
      <c r="AW40" s="169"/>
      <c r="AX40" s="401" t="s">
        <v>324</v>
      </c>
      <c r="AY40" s="401"/>
      <c r="AZ40" s="401"/>
      <c r="BA40" s="401"/>
      <c r="BB40" s="401"/>
      <c r="BC40" s="169"/>
      <c r="BD40" s="169"/>
      <c r="BE40" s="401" t="s">
        <v>324</v>
      </c>
      <c r="BF40" s="401"/>
      <c r="BG40" s="401"/>
      <c r="BH40" s="401"/>
      <c r="BI40" s="401"/>
      <c r="BJ40" s="169"/>
      <c r="BK40" s="169"/>
      <c r="BL40" s="401" t="s">
        <v>324</v>
      </c>
      <c r="BM40" s="401"/>
      <c r="BN40" s="401"/>
      <c r="BO40" s="401"/>
      <c r="BP40" s="401"/>
      <c r="BQ40" s="169"/>
      <c r="BR40" s="169"/>
      <c r="BS40" s="401" t="s">
        <v>324</v>
      </c>
      <c r="BT40" s="401"/>
      <c r="BU40" s="401"/>
      <c r="BV40" s="401"/>
      <c r="BW40" s="401"/>
      <c r="BX40" s="169"/>
      <c r="BY40" s="169"/>
      <c r="BZ40" s="401" t="s">
        <v>324</v>
      </c>
      <c r="CA40" s="401"/>
      <c r="CB40" s="401"/>
      <c r="CC40" s="401"/>
      <c r="CD40" s="401"/>
      <c r="CE40" s="169"/>
      <c r="CF40" s="169"/>
      <c r="CG40" s="401" t="s">
        <v>324</v>
      </c>
      <c r="CH40" s="401"/>
      <c r="CI40" s="401"/>
      <c r="CJ40" s="401"/>
      <c r="CK40" s="401"/>
      <c r="CL40" s="169"/>
      <c r="CM40" s="169"/>
      <c r="CN40" s="401" t="s">
        <v>324</v>
      </c>
      <c r="CO40" s="401"/>
      <c r="CP40" s="401"/>
      <c r="CQ40" s="401"/>
      <c r="CR40" s="401"/>
      <c r="CS40" s="169"/>
      <c r="CT40" s="169"/>
      <c r="CU40" s="401" t="s">
        <v>324</v>
      </c>
      <c r="CV40" s="401"/>
      <c r="CW40" s="401"/>
      <c r="CX40" s="401"/>
      <c r="CY40" s="401"/>
      <c r="CZ40" s="169"/>
      <c r="DA40" s="169"/>
      <c r="DB40" s="401" t="s">
        <v>324</v>
      </c>
      <c r="DC40" s="401"/>
      <c r="DD40" s="401"/>
      <c r="DE40" s="401"/>
      <c r="DF40" s="401"/>
      <c r="DG40" s="169"/>
      <c r="DH40" s="169"/>
    </row>
    <row r="41" spans="1:113" s="8" customFormat="1">
      <c r="A41" s="401" t="s">
        <v>325</v>
      </c>
      <c r="B41" s="401"/>
      <c r="C41" s="401"/>
      <c r="D41" s="401"/>
      <c r="E41" s="401"/>
      <c r="F41" s="169"/>
      <c r="G41" s="169"/>
      <c r="H41" s="401" t="s">
        <v>325</v>
      </c>
      <c r="I41" s="401"/>
      <c r="J41" s="401"/>
      <c r="K41" s="401"/>
      <c r="L41" s="401"/>
      <c r="M41" s="169"/>
      <c r="N41" s="169"/>
      <c r="O41" s="401" t="s">
        <v>325</v>
      </c>
      <c r="P41" s="401"/>
      <c r="Q41" s="401"/>
      <c r="R41" s="401"/>
      <c r="S41" s="401"/>
      <c r="T41" s="169"/>
      <c r="U41" s="169"/>
      <c r="V41" s="401" t="s">
        <v>325</v>
      </c>
      <c r="W41" s="401"/>
      <c r="X41" s="401"/>
      <c r="Y41" s="401"/>
      <c r="Z41" s="401"/>
      <c r="AA41" s="169"/>
      <c r="AB41" s="169"/>
      <c r="AC41" s="401" t="s">
        <v>325</v>
      </c>
      <c r="AD41" s="401"/>
      <c r="AE41" s="401"/>
      <c r="AF41" s="401"/>
      <c r="AG41" s="401"/>
      <c r="AH41" s="169"/>
      <c r="AI41" s="169"/>
      <c r="AJ41" s="401" t="s">
        <v>325</v>
      </c>
      <c r="AK41" s="401"/>
      <c r="AL41" s="401"/>
      <c r="AM41" s="401"/>
      <c r="AN41" s="401"/>
      <c r="AO41" s="169"/>
      <c r="AP41" s="169"/>
      <c r="AQ41" s="401" t="s">
        <v>325</v>
      </c>
      <c r="AR41" s="401"/>
      <c r="AS41" s="401"/>
      <c r="AT41" s="401"/>
      <c r="AU41" s="401"/>
      <c r="AV41" s="169"/>
      <c r="AW41" s="169"/>
      <c r="AX41" s="401" t="s">
        <v>325</v>
      </c>
      <c r="AY41" s="401"/>
      <c r="AZ41" s="401"/>
      <c r="BA41" s="401"/>
      <c r="BB41" s="401"/>
      <c r="BC41" s="169"/>
      <c r="BD41" s="169"/>
      <c r="BE41" s="401" t="s">
        <v>325</v>
      </c>
      <c r="BF41" s="401"/>
      <c r="BG41" s="401"/>
      <c r="BH41" s="401"/>
      <c r="BI41" s="401"/>
      <c r="BJ41" s="169"/>
      <c r="BK41" s="169"/>
      <c r="BL41" s="401" t="s">
        <v>325</v>
      </c>
      <c r="BM41" s="401"/>
      <c r="BN41" s="401"/>
      <c r="BO41" s="401"/>
      <c r="BP41" s="401"/>
      <c r="BQ41" s="169"/>
      <c r="BR41" s="169"/>
      <c r="BS41" s="401" t="s">
        <v>325</v>
      </c>
      <c r="BT41" s="401"/>
      <c r="BU41" s="401"/>
      <c r="BV41" s="401"/>
      <c r="BW41" s="401"/>
      <c r="BX41" s="169"/>
      <c r="BY41" s="169"/>
      <c r="BZ41" s="401" t="s">
        <v>325</v>
      </c>
      <c r="CA41" s="401"/>
      <c r="CB41" s="401"/>
      <c r="CC41" s="401"/>
      <c r="CD41" s="401"/>
      <c r="CE41" s="169"/>
      <c r="CF41" s="169"/>
      <c r="CG41" s="401" t="s">
        <v>325</v>
      </c>
      <c r="CH41" s="401"/>
      <c r="CI41" s="401"/>
      <c r="CJ41" s="401"/>
      <c r="CK41" s="401"/>
      <c r="CL41" s="169"/>
      <c r="CM41" s="169"/>
      <c r="CN41" s="401" t="s">
        <v>325</v>
      </c>
      <c r="CO41" s="401"/>
      <c r="CP41" s="401"/>
      <c r="CQ41" s="401"/>
      <c r="CR41" s="401"/>
      <c r="CS41" s="169"/>
      <c r="CT41" s="169"/>
      <c r="CU41" s="401" t="s">
        <v>325</v>
      </c>
      <c r="CV41" s="401"/>
      <c r="CW41" s="401"/>
      <c r="CX41" s="401"/>
      <c r="CY41" s="401"/>
      <c r="CZ41" s="169"/>
      <c r="DA41" s="169"/>
      <c r="DB41" s="401" t="s">
        <v>325</v>
      </c>
      <c r="DC41" s="401"/>
      <c r="DD41" s="401"/>
      <c r="DE41" s="401"/>
      <c r="DF41" s="401"/>
      <c r="DG41" s="169"/>
      <c r="DH41" s="169"/>
    </row>
    <row r="42" spans="1:113" s="169" customFormat="1">
      <c r="C42" s="164"/>
      <c r="J42" s="164"/>
      <c r="Q42" s="164"/>
      <c r="X42" s="164"/>
      <c r="AE42" s="164"/>
      <c r="AL42" s="164"/>
      <c r="AS42" s="164"/>
      <c r="AZ42" s="164"/>
      <c r="BG42" s="164"/>
      <c r="BN42" s="164"/>
      <c r="BU42" s="164"/>
      <c r="CB42" s="164"/>
      <c r="CI42" s="164"/>
      <c r="CP42" s="164"/>
      <c r="CW42" s="164"/>
      <c r="DD42" s="164"/>
    </row>
    <row r="43" spans="1:113" s="8" customFormat="1">
      <c r="A43" s="169"/>
      <c r="B43" s="169"/>
      <c r="C43" s="164"/>
      <c r="D43" s="169"/>
      <c r="E43" s="169"/>
      <c r="F43" s="169"/>
      <c r="G43" s="169"/>
      <c r="H43" s="169"/>
      <c r="I43" s="169"/>
      <c r="J43" s="164"/>
      <c r="K43" s="169"/>
      <c r="L43" s="169"/>
      <c r="M43" s="169"/>
      <c r="N43" s="169"/>
      <c r="O43" s="169"/>
      <c r="P43" s="169"/>
      <c r="Q43" s="164"/>
      <c r="R43" s="169"/>
      <c r="S43" s="169"/>
      <c r="T43" s="169"/>
      <c r="U43" s="169"/>
      <c r="V43" s="169"/>
      <c r="W43" s="169"/>
      <c r="X43" s="164"/>
      <c r="Y43" s="169"/>
      <c r="Z43" s="169"/>
      <c r="AA43" s="169"/>
      <c r="AB43" s="169"/>
      <c r="AC43" s="169"/>
      <c r="AD43" s="169"/>
      <c r="AE43" s="164"/>
      <c r="AF43" s="169"/>
      <c r="AG43" s="169"/>
      <c r="AH43" s="169"/>
      <c r="AI43" s="169"/>
      <c r="AJ43" s="169"/>
      <c r="AK43" s="169"/>
      <c r="AL43" s="164"/>
      <c r="AM43" s="169"/>
      <c r="AN43" s="169"/>
      <c r="AO43" s="169"/>
      <c r="AP43" s="169"/>
      <c r="AQ43" s="169"/>
      <c r="AR43" s="169"/>
      <c r="AS43" s="164"/>
      <c r="AT43" s="169"/>
      <c r="AU43" s="169"/>
      <c r="AV43" s="169"/>
      <c r="AW43" s="169"/>
      <c r="AX43" s="169"/>
      <c r="AY43" s="169"/>
      <c r="AZ43" s="164"/>
      <c r="BA43" s="169"/>
      <c r="BB43" s="169"/>
      <c r="BC43" s="169"/>
      <c r="BD43" s="169"/>
      <c r="BE43" s="169"/>
      <c r="BF43" s="169"/>
      <c r="BG43" s="164"/>
      <c r="BH43" s="169"/>
      <c r="BI43" s="169"/>
      <c r="BJ43" s="169"/>
      <c r="BK43" s="169"/>
      <c r="BL43" s="169"/>
      <c r="BM43" s="169"/>
      <c r="BN43" s="164"/>
      <c r="BO43" s="169"/>
      <c r="BP43" s="169"/>
      <c r="BQ43" s="169"/>
      <c r="BR43" s="169"/>
      <c r="BS43" s="169"/>
      <c r="BT43" s="169"/>
      <c r="BU43" s="164"/>
      <c r="BV43" s="169"/>
      <c r="BW43" s="169"/>
      <c r="BX43" s="169"/>
      <c r="BY43" s="169"/>
      <c r="BZ43" s="169"/>
      <c r="CA43" s="169"/>
      <c r="CB43" s="164"/>
      <c r="CC43" s="169"/>
      <c r="CD43" s="169"/>
      <c r="CE43" s="169"/>
      <c r="CF43" s="169"/>
      <c r="CG43" s="169"/>
      <c r="CH43" s="169"/>
      <c r="CI43" s="164"/>
      <c r="CJ43" s="169"/>
      <c r="CK43" s="169"/>
      <c r="CL43" s="169"/>
      <c r="CM43" s="169"/>
      <c r="CN43" s="169"/>
      <c r="CO43" s="169"/>
      <c r="CP43" s="164"/>
      <c r="CQ43" s="169"/>
      <c r="CR43" s="169"/>
      <c r="CS43" s="169"/>
      <c r="CT43" s="169"/>
      <c r="CU43" s="169"/>
      <c r="CV43" s="169"/>
      <c r="CW43" s="164"/>
      <c r="CX43" s="169"/>
      <c r="CY43" s="169"/>
      <c r="CZ43" s="169"/>
      <c r="DA43" s="169"/>
      <c r="DB43" s="169"/>
      <c r="DC43" s="169"/>
      <c r="DD43" s="164"/>
      <c r="DE43" s="169"/>
      <c r="DF43" s="169"/>
      <c r="DG43" s="169"/>
      <c r="DH43" s="169"/>
      <c r="DI43" s="169"/>
    </row>
    <row r="44" spans="1:113" s="8" customFormat="1">
      <c r="A44" s="169"/>
      <c r="B44" s="169"/>
      <c r="C44" s="164"/>
      <c r="D44" s="169"/>
      <c r="E44" s="169"/>
      <c r="F44" s="169"/>
      <c r="G44" s="169"/>
      <c r="H44" s="169"/>
      <c r="I44" s="169"/>
      <c r="J44" s="164"/>
      <c r="K44" s="169"/>
      <c r="L44" s="169"/>
      <c r="M44" s="169"/>
      <c r="N44" s="169"/>
      <c r="O44" s="169"/>
      <c r="P44" s="169"/>
      <c r="Q44" s="164"/>
      <c r="R44" s="169"/>
      <c r="S44" s="169"/>
      <c r="T44" s="169"/>
      <c r="U44" s="169"/>
      <c r="V44" s="169"/>
      <c r="W44" s="169"/>
      <c r="X44" s="164"/>
      <c r="Y44" s="169"/>
      <c r="Z44" s="169"/>
      <c r="AA44" s="169"/>
      <c r="AB44" s="169"/>
      <c r="AC44" s="169"/>
      <c r="AD44" s="169"/>
      <c r="AE44" s="164"/>
      <c r="AF44" s="169"/>
      <c r="AG44" s="169"/>
      <c r="AH44" s="169"/>
      <c r="AI44" s="169"/>
      <c r="AJ44" s="169"/>
      <c r="AK44" s="169"/>
      <c r="AL44" s="164"/>
      <c r="AM44" s="169"/>
      <c r="AN44" s="169"/>
      <c r="AO44" s="169"/>
      <c r="AP44" s="169"/>
      <c r="AQ44" s="169"/>
      <c r="AR44" s="169"/>
      <c r="AS44" s="164"/>
      <c r="AT44" s="169"/>
      <c r="AU44" s="169"/>
      <c r="AV44" s="169"/>
      <c r="AW44" s="169"/>
      <c r="AX44" s="169"/>
      <c r="AY44" s="169"/>
      <c r="AZ44" s="164"/>
      <c r="BA44" s="169"/>
      <c r="BB44" s="169"/>
      <c r="BC44" s="169"/>
      <c r="BD44" s="169"/>
      <c r="BE44" s="169"/>
      <c r="BF44" s="169"/>
      <c r="BG44" s="164"/>
      <c r="BH44" s="169"/>
      <c r="BI44" s="169"/>
      <c r="BJ44" s="169"/>
      <c r="BK44" s="169"/>
      <c r="BL44" s="169"/>
      <c r="BM44" s="169"/>
      <c r="BN44" s="164"/>
      <c r="BO44" s="169"/>
      <c r="BP44" s="169"/>
      <c r="BQ44" s="169"/>
      <c r="BR44" s="169"/>
      <c r="BS44" s="169"/>
      <c r="BT44" s="169"/>
      <c r="BU44" s="164"/>
      <c r="BV44" s="169"/>
      <c r="BW44" s="169"/>
      <c r="BX44" s="169"/>
      <c r="BY44" s="169"/>
      <c r="BZ44" s="169"/>
      <c r="CA44" s="169"/>
      <c r="CB44" s="164"/>
      <c r="CC44" s="169"/>
      <c r="CD44" s="169"/>
      <c r="CE44" s="169"/>
      <c r="CF44" s="169"/>
      <c r="CG44" s="169"/>
      <c r="CH44" s="169"/>
      <c r="CI44" s="164"/>
      <c r="CJ44" s="169"/>
      <c r="CK44" s="169"/>
      <c r="CL44" s="169"/>
      <c r="CM44" s="169"/>
      <c r="CN44" s="169"/>
      <c r="CO44" s="169"/>
      <c r="CP44" s="164"/>
      <c r="CQ44" s="169"/>
      <c r="CR44" s="169"/>
      <c r="CS44" s="169"/>
      <c r="CT44" s="169"/>
      <c r="CU44" s="169"/>
      <c r="CV44" s="169"/>
      <c r="CW44" s="164"/>
      <c r="CX44" s="169"/>
      <c r="CY44" s="169"/>
      <c r="CZ44" s="169"/>
      <c r="DA44" s="169"/>
      <c r="DB44" s="169"/>
      <c r="DC44" s="169"/>
      <c r="DD44" s="164"/>
      <c r="DE44" s="169"/>
      <c r="DF44" s="169"/>
      <c r="DG44" s="169"/>
      <c r="DH44" s="169"/>
      <c r="DI44" s="169"/>
    </row>
    <row r="45" spans="1:113" s="8" customFormat="1">
      <c r="A45" s="339" t="s">
        <v>326</v>
      </c>
      <c r="B45" s="339"/>
      <c r="C45" s="339"/>
      <c r="D45" s="339"/>
      <c r="E45" s="339"/>
      <c r="F45" s="339"/>
      <c r="G45" s="339"/>
      <c r="H45" s="339" t="s">
        <v>326</v>
      </c>
      <c r="I45" s="339"/>
      <c r="J45" s="339"/>
      <c r="K45" s="339"/>
      <c r="L45" s="339"/>
      <c r="M45" s="339"/>
      <c r="N45" s="339"/>
      <c r="O45" s="339" t="s">
        <v>326</v>
      </c>
      <c r="P45" s="339"/>
      <c r="Q45" s="339"/>
      <c r="R45" s="339"/>
      <c r="S45" s="339"/>
      <c r="T45" s="339"/>
      <c r="U45" s="339"/>
      <c r="V45" s="339" t="s">
        <v>326</v>
      </c>
      <c r="W45" s="339"/>
      <c r="X45" s="339"/>
      <c r="Y45" s="339"/>
      <c r="Z45" s="339"/>
      <c r="AA45" s="339"/>
      <c r="AB45" s="339"/>
      <c r="AC45" s="339" t="s">
        <v>326</v>
      </c>
      <c r="AD45" s="339"/>
      <c r="AE45" s="339"/>
      <c r="AF45" s="339"/>
      <c r="AG45" s="339"/>
      <c r="AH45" s="339"/>
      <c r="AI45" s="339"/>
      <c r="AJ45" s="339" t="s">
        <v>326</v>
      </c>
      <c r="AK45" s="339"/>
      <c r="AL45" s="339"/>
      <c r="AM45" s="339"/>
      <c r="AN45" s="339"/>
      <c r="AO45" s="339"/>
      <c r="AP45" s="339"/>
      <c r="AQ45" s="339" t="s">
        <v>326</v>
      </c>
      <c r="AR45" s="339"/>
      <c r="AS45" s="339"/>
      <c r="AT45" s="339"/>
      <c r="AU45" s="339"/>
      <c r="AV45" s="339"/>
      <c r="AW45" s="339"/>
      <c r="AX45" s="339" t="s">
        <v>326</v>
      </c>
      <c r="AY45" s="339"/>
      <c r="AZ45" s="339"/>
      <c r="BA45" s="339"/>
      <c r="BB45" s="339"/>
      <c r="BC45" s="339"/>
      <c r="BD45" s="339"/>
      <c r="BE45" s="339" t="s">
        <v>326</v>
      </c>
      <c r="BF45" s="339"/>
      <c r="BG45" s="339"/>
      <c r="BH45" s="339"/>
      <c r="BI45" s="339"/>
      <c r="BJ45" s="339"/>
      <c r="BK45" s="339"/>
      <c r="BL45" s="339" t="s">
        <v>326</v>
      </c>
      <c r="BM45" s="339"/>
      <c r="BN45" s="339"/>
      <c r="BO45" s="339"/>
      <c r="BP45" s="339"/>
      <c r="BQ45" s="339"/>
      <c r="BR45" s="339"/>
      <c r="BS45" s="339" t="s">
        <v>326</v>
      </c>
      <c r="BT45" s="339"/>
      <c r="BU45" s="339"/>
      <c r="BV45" s="339"/>
      <c r="BW45" s="339"/>
      <c r="BX45" s="339"/>
      <c r="BY45" s="339"/>
      <c r="BZ45" s="339" t="s">
        <v>326</v>
      </c>
      <c r="CA45" s="339"/>
      <c r="CB45" s="339"/>
      <c r="CC45" s="339"/>
      <c r="CD45" s="339"/>
      <c r="CE45" s="339"/>
      <c r="CF45" s="339"/>
      <c r="CG45" s="339" t="s">
        <v>326</v>
      </c>
      <c r="CH45" s="339"/>
      <c r="CI45" s="339"/>
      <c r="CJ45" s="339"/>
      <c r="CK45" s="339"/>
      <c r="CL45" s="339"/>
      <c r="CM45" s="339"/>
      <c r="CN45" s="339" t="s">
        <v>326</v>
      </c>
      <c r="CO45" s="339"/>
      <c r="CP45" s="339"/>
      <c r="CQ45" s="339"/>
      <c r="CR45" s="339"/>
      <c r="CS45" s="339"/>
      <c r="CT45" s="339"/>
      <c r="CU45" s="339" t="s">
        <v>326</v>
      </c>
      <c r="CV45" s="339"/>
      <c r="CW45" s="339"/>
      <c r="CX45" s="339"/>
      <c r="CY45" s="339"/>
      <c r="CZ45" s="339"/>
      <c r="DA45" s="339"/>
      <c r="DB45" s="339" t="s">
        <v>326</v>
      </c>
      <c r="DC45" s="339"/>
      <c r="DD45" s="339"/>
      <c r="DE45" s="339"/>
      <c r="DF45" s="339"/>
      <c r="DG45" s="339"/>
      <c r="DH45" s="339"/>
    </row>
    <row r="46" spans="1:113" s="8" customFormat="1">
      <c r="A46" s="339" t="s">
        <v>327</v>
      </c>
      <c r="B46" s="339"/>
      <c r="C46" s="339"/>
      <c r="D46" s="339"/>
      <c r="E46" s="339"/>
      <c r="F46" s="339"/>
      <c r="G46" s="339"/>
      <c r="H46" s="339" t="s">
        <v>327</v>
      </c>
      <c r="I46" s="339"/>
      <c r="J46" s="339"/>
      <c r="K46" s="339"/>
      <c r="L46" s="339"/>
      <c r="M46" s="339"/>
      <c r="N46" s="339"/>
      <c r="O46" s="339" t="s">
        <v>327</v>
      </c>
      <c r="P46" s="339"/>
      <c r="Q46" s="339"/>
      <c r="R46" s="339"/>
      <c r="S46" s="339"/>
      <c r="T46" s="339"/>
      <c r="U46" s="339"/>
      <c r="V46" s="339" t="s">
        <v>327</v>
      </c>
      <c r="W46" s="339"/>
      <c r="X46" s="339"/>
      <c r="Y46" s="339"/>
      <c r="Z46" s="339"/>
      <c r="AA46" s="339"/>
      <c r="AB46" s="339"/>
      <c r="AC46" s="339" t="s">
        <v>327</v>
      </c>
      <c r="AD46" s="339"/>
      <c r="AE46" s="339"/>
      <c r="AF46" s="339"/>
      <c r="AG46" s="339"/>
      <c r="AH46" s="339"/>
      <c r="AI46" s="339"/>
      <c r="AJ46" s="339" t="s">
        <v>327</v>
      </c>
      <c r="AK46" s="339"/>
      <c r="AL46" s="339"/>
      <c r="AM46" s="339"/>
      <c r="AN46" s="339"/>
      <c r="AO46" s="339"/>
      <c r="AP46" s="339"/>
      <c r="AQ46" s="339" t="s">
        <v>327</v>
      </c>
      <c r="AR46" s="339"/>
      <c r="AS46" s="339"/>
      <c r="AT46" s="339"/>
      <c r="AU46" s="339"/>
      <c r="AV46" s="339"/>
      <c r="AW46" s="339"/>
      <c r="AX46" s="339" t="s">
        <v>327</v>
      </c>
      <c r="AY46" s="339"/>
      <c r="AZ46" s="339"/>
      <c r="BA46" s="339"/>
      <c r="BB46" s="339"/>
      <c r="BC46" s="339"/>
      <c r="BD46" s="339"/>
      <c r="BE46" s="339" t="s">
        <v>327</v>
      </c>
      <c r="BF46" s="339"/>
      <c r="BG46" s="339"/>
      <c r="BH46" s="339"/>
      <c r="BI46" s="339"/>
      <c r="BJ46" s="339"/>
      <c r="BK46" s="339"/>
      <c r="BL46" s="339" t="s">
        <v>327</v>
      </c>
      <c r="BM46" s="339"/>
      <c r="BN46" s="339"/>
      <c r="BO46" s="339"/>
      <c r="BP46" s="339"/>
      <c r="BQ46" s="339"/>
      <c r="BR46" s="339"/>
      <c r="BS46" s="339" t="s">
        <v>327</v>
      </c>
      <c r="BT46" s="339"/>
      <c r="BU46" s="339"/>
      <c r="BV46" s="339"/>
      <c r="BW46" s="339"/>
      <c r="BX46" s="339"/>
      <c r="BY46" s="339"/>
      <c r="BZ46" s="339" t="s">
        <v>327</v>
      </c>
      <c r="CA46" s="339"/>
      <c r="CB46" s="339"/>
      <c r="CC46" s="339"/>
      <c r="CD46" s="339"/>
      <c r="CE46" s="339"/>
      <c r="CF46" s="339"/>
      <c r="CG46" s="339" t="s">
        <v>327</v>
      </c>
      <c r="CH46" s="339"/>
      <c r="CI46" s="339"/>
      <c r="CJ46" s="339"/>
      <c r="CK46" s="339"/>
      <c r="CL46" s="339"/>
      <c r="CM46" s="339"/>
      <c r="CN46" s="339" t="s">
        <v>327</v>
      </c>
      <c r="CO46" s="339"/>
      <c r="CP46" s="339"/>
      <c r="CQ46" s="339"/>
      <c r="CR46" s="339"/>
      <c r="CS46" s="339"/>
      <c r="CT46" s="339"/>
      <c r="CU46" s="339" t="s">
        <v>327</v>
      </c>
      <c r="CV46" s="339"/>
      <c r="CW46" s="339"/>
      <c r="CX46" s="339"/>
      <c r="CY46" s="339"/>
      <c r="CZ46" s="339"/>
      <c r="DA46" s="339"/>
      <c r="DB46" s="339" t="s">
        <v>327</v>
      </c>
      <c r="DC46" s="339"/>
      <c r="DD46" s="339"/>
      <c r="DE46" s="339"/>
      <c r="DF46" s="339"/>
      <c r="DG46" s="339"/>
      <c r="DH46" s="339"/>
    </row>
  </sheetData>
  <mergeCells count="498">
    <mergeCell ref="DB41:DF41"/>
    <mergeCell ref="DB45:DH45"/>
    <mergeCell ref="DB46:DH46"/>
    <mergeCell ref="DB35:DH35"/>
    <mergeCell ref="DB36:DH36"/>
    <mergeCell ref="DB37:DH37"/>
    <mergeCell ref="DB39:DF39"/>
    <mergeCell ref="DB40:DF40"/>
    <mergeCell ref="DB30:DD30"/>
    <mergeCell ref="DB31:DD31"/>
    <mergeCell ref="DB32:DD32"/>
    <mergeCell ref="DB33:DD33"/>
    <mergeCell ref="DB34:DD34"/>
    <mergeCell ref="DC24:DE24"/>
    <mergeCell ref="DF24:DH24"/>
    <mergeCell ref="DC25:DE25"/>
    <mergeCell ref="DF25:DH25"/>
    <mergeCell ref="DC26:DE26"/>
    <mergeCell ref="CU41:CY41"/>
    <mergeCell ref="CU45:DA45"/>
    <mergeCell ref="CU46:DA46"/>
    <mergeCell ref="DB3:DB4"/>
    <mergeCell ref="DD4:DG5"/>
    <mergeCell ref="DD6:DE6"/>
    <mergeCell ref="DF6:DH6"/>
    <mergeCell ref="DB9:DC9"/>
    <mergeCell ref="DE9:DF9"/>
    <mergeCell ref="DG9:DH9"/>
    <mergeCell ref="DD11:DH11"/>
    <mergeCell ref="DD14:DG14"/>
    <mergeCell ref="DC22:DE22"/>
    <mergeCell ref="DF22:DH22"/>
    <mergeCell ref="DC23:DE23"/>
    <mergeCell ref="DF23:DH23"/>
    <mergeCell ref="CU35:DA35"/>
    <mergeCell ref="CU36:DA36"/>
    <mergeCell ref="CU37:DA37"/>
    <mergeCell ref="CU30:CW30"/>
    <mergeCell ref="CU31:CW31"/>
    <mergeCell ref="CU32:CW32"/>
    <mergeCell ref="CU33:CW33"/>
    <mergeCell ref="CU34:CW34"/>
    <mergeCell ref="CV24:CX24"/>
    <mergeCell ref="CY24:DA24"/>
    <mergeCell ref="CV25:CX25"/>
    <mergeCell ref="CY25:DA25"/>
    <mergeCell ref="CV26:CX26"/>
    <mergeCell ref="CN46:CT46"/>
    <mergeCell ref="CU3:CU4"/>
    <mergeCell ref="CW4:CZ5"/>
    <mergeCell ref="CW6:CX6"/>
    <mergeCell ref="CY6:DA6"/>
    <mergeCell ref="CU9:CV9"/>
    <mergeCell ref="CX9:CY9"/>
    <mergeCell ref="CZ9:DA9"/>
    <mergeCell ref="CW11:DA11"/>
    <mergeCell ref="CW14:CZ14"/>
    <mergeCell ref="CV22:CX22"/>
    <mergeCell ref="CY22:DA22"/>
    <mergeCell ref="CV23:CX23"/>
    <mergeCell ref="CY23:DA23"/>
    <mergeCell ref="CN35:CT35"/>
    <mergeCell ref="CN36:CT36"/>
    <mergeCell ref="CN37:CT37"/>
    <mergeCell ref="CN39:CR39"/>
    <mergeCell ref="CN40:CR40"/>
    <mergeCell ref="CN30:CP30"/>
    <mergeCell ref="CN31:CP31"/>
    <mergeCell ref="CN32:CP32"/>
    <mergeCell ref="CU39:CY39"/>
    <mergeCell ref="CU40:CY40"/>
    <mergeCell ref="CN33:CP33"/>
    <mergeCell ref="CN34:CP34"/>
    <mergeCell ref="CO24:CQ24"/>
    <mergeCell ref="CR24:CT24"/>
    <mergeCell ref="CO25:CQ25"/>
    <mergeCell ref="CR25:CT25"/>
    <mergeCell ref="CO26:CQ26"/>
    <mergeCell ref="CG41:CK41"/>
    <mergeCell ref="CG45:CM45"/>
    <mergeCell ref="CH24:CJ24"/>
    <mergeCell ref="CK24:CM24"/>
    <mergeCell ref="CH25:CJ25"/>
    <mergeCell ref="CK25:CM25"/>
    <mergeCell ref="CH26:CJ26"/>
    <mergeCell ref="CN41:CR41"/>
    <mergeCell ref="CN45:CT45"/>
    <mergeCell ref="CG46:CM46"/>
    <mergeCell ref="CN3:CN4"/>
    <mergeCell ref="CP4:CS5"/>
    <mergeCell ref="CP6:CQ6"/>
    <mergeCell ref="CR6:CT6"/>
    <mergeCell ref="CN9:CO9"/>
    <mergeCell ref="CQ9:CR9"/>
    <mergeCell ref="CS9:CT9"/>
    <mergeCell ref="CP11:CT11"/>
    <mergeCell ref="CP14:CS14"/>
    <mergeCell ref="CO22:CQ22"/>
    <mergeCell ref="CR22:CT22"/>
    <mergeCell ref="CO23:CQ23"/>
    <mergeCell ref="CR23:CT23"/>
    <mergeCell ref="CG35:CM35"/>
    <mergeCell ref="CG36:CM36"/>
    <mergeCell ref="CG37:CM37"/>
    <mergeCell ref="CG39:CK39"/>
    <mergeCell ref="CG40:CK40"/>
    <mergeCell ref="CG30:CI30"/>
    <mergeCell ref="CG31:CI31"/>
    <mergeCell ref="CG32:CI32"/>
    <mergeCell ref="CG33:CI33"/>
    <mergeCell ref="CG34:CI34"/>
    <mergeCell ref="CH22:CJ22"/>
    <mergeCell ref="CK22:CM22"/>
    <mergeCell ref="CH23:CJ23"/>
    <mergeCell ref="CK23:CM23"/>
    <mergeCell ref="BZ35:CF35"/>
    <mergeCell ref="BZ36:CF36"/>
    <mergeCell ref="BZ37:CF37"/>
    <mergeCell ref="BZ39:CD39"/>
    <mergeCell ref="BZ40:CD40"/>
    <mergeCell ref="BZ30:CB30"/>
    <mergeCell ref="BZ31:CB31"/>
    <mergeCell ref="BZ32:CB32"/>
    <mergeCell ref="CG3:CG4"/>
    <mergeCell ref="CI4:CL5"/>
    <mergeCell ref="CI6:CJ6"/>
    <mergeCell ref="CK6:CM6"/>
    <mergeCell ref="CG9:CH9"/>
    <mergeCell ref="CJ9:CK9"/>
    <mergeCell ref="CL9:CM9"/>
    <mergeCell ref="CI11:CM11"/>
    <mergeCell ref="CI14:CL14"/>
    <mergeCell ref="BS45:BY45"/>
    <mergeCell ref="BT24:BV24"/>
    <mergeCell ref="BW24:BY24"/>
    <mergeCell ref="BT25:BV25"/>
    <mergeCell ref="BW25:BY25"/>
    <mergeCell ref="BT26:BV26"/>
    <mergeCell ref="BZ41:CD41"/>
    <mergeCell ref="BZ45:CF45"/>
    <mergeCell ref="BZ46:CF46"/>
    <mergeCell ref="CA22:CC22"/>
    <mergeCell ref="CD22:CF22"/>
    <mergeCell ref="CA23:CC23"/>
    <mergeCell ref="CD23:CF23"/>
    <mergeCell ref="BS35:BY35"/>
    <mergeCell ref="BS36:BY36"/>
    <mergeCell ref="BS37:BY37"/>
    <mergeCell ref="BS39:BW39"/>
    <mergeCell ref="BS40:BW40"/>
    <mergeCell ref="BS30:BU30"/>
    <mergeCell ref="BS31:BU31"/>
    <mergeCell ref="BS32:BU32"/>
    <mergeCell ref="BS33:BU33"/>
    <mergeCell ref="BS34:BU34"/>
    <mergeCell ref="BZ33:CB33"/>
    <mergeCell ref="BZ34:CB34"/>
    <mergeCell ref="CA24:CC24"/>
    <mergeCell ref="CD24:CF24"/>
    <mergeCell ref="CA25:CC25"/>
    <mergeCell ref="CD25:CF25"/>
    <mergeCell ref="CA26:CC26"/>
    <mergeCell ref="BZ3:BZ4"/>
    <mergeCell ref="CB4:CE5"/>
    <mergeCell ref="CB6:CC6"/>
    <mergeCell ref="CD6:CF6"/>
    <mergeCell ref="BZ9:CA9"/>
    <mergeCell ref="CC9:CD9"/>
    <mergeCell ref="CE9:CF9"/>
    <mergeCell ref="CB11:CF11"/>
    <mergeCell ref="CB14:CE14"/>
    <mergeCell ref="BL46:BR46"/>
    <mergeCell ref="BS3:BS4"/>
    <mergeCell ref="BU4:BX5"/>
    <mergeCell ref="BU6:BV6"/>
    <mergeCell ref="BW6:BY6"/>
    <mergeCell ref="BS9:BT9"/>
    <mergeCell ref="BV9:BW9"/>
    <mergeCell ref="BX9:BY9"/>
    <mergeCell ref="BU11:BY11"/>
    <mergeCell ref="BU14:BX14"/>
    <mergeCell ref="BT22:BV22"/>
    <mergeCell ref="BW22:BY22"/>
    <mergeCell ref="BT23:BV23"/>
    <mergeCell ref="BW23:BY23"/>
    <mergeCell ref="BL35:BR35"/>
    <mergeCell ref="BL36:BR36"/>
    <mergeCell ref="BL37:BR37"/>
    <mergeCell ref="BL39:BP39"/>
    <mergeCell ref="BL40:BP40"/>
    <mergeCell ref="BL30:BN30"/>
    <mergeCell ref="BL31:BN31"/>
    <mergeCell ref="BL32:BN32"/>
    <mergeCell ref="BS46:BY46"/>
    <mergeCell ref="BS41:BW41"/>
    <mergeCell ref="BL33:BN33"/>
    <mergeCell ref="BL34:BN34"/>
    <mergeCell ref="BM24:BO24"/>
    <mergeCell ref="BP24:BR24"/>
    <mergeCell ref="BM25:BO25"/>
    <mergeCell ref="BP25:BR25"/>
    <mergeCell ref="BM26:BO26"/>
    <mergeCell ref="BE41:BI41"/>
    <mergeCell ref="BE45:BK45"/>
    <mergeCell ref="BF24:BH24"/>
    <mergeCell ref="BI24:BK24"/>
    <mergeCell ref="BF25:BH25"/>
    <mergeCell ref="BI25:BK25"/>
    <mergeCell ref="BF26:BH26"/>
    <mergeCell ref="BL41:BP41"/>
    <mergeCell ref="BL45:BR45"/>
    <mergeCell ref="BE46:BK46"/>
    <mergeCell ref="BL3:BL4"/>
    <mergeCell ref="BN4:BQ5"/>
    <mergeCell ref="BN6:BO6"/>
    <mergeCell ref="BP6:BR6"/>
    <mergeCell ref="BL9:BM9"/>
    <mergeCell ref="BO9:BP9"/>
    <mergeCell ref="BQ9:BR9"/>
    <mergeCell ref="BN11:BR11"/>
    <mergeCell ref="BN14:BQ14"/>
    <mergeCell ref="BM22:BO22"/>
    <mergeCell ref="BP22:BR22"/>
    <mergeCell ref="BM23:BO23"/>
    <mergeCell ref="BP23:BR23"/>
    <mergeCell ref="BE35:BK35"/>
    <mergeCell ref="BE36:BK36"/>
    <mergeCell ref="BE37:BK37"/>
    <mergeCell ref="BE39:BI39"/>
    <mergeCell ref="BE40:BI40"/>
    <mergeCell ref="BE30:BG30"/>
    <mergeCell ref="BE31:BG31"/>
    <mergeCell ref="BE32:BG32"/>
    <mergeCell ref="BE33:BG33"/>
    <mergeCell ref="BE34:BG34"/>
    <mergeCell ref="BF22:BH22"/>
    <mergeCell ref="BI22:BK22"/>
    <mergeCell ref="BF23:BH23"/>
    <mergeCell ref="BI23:BK23"/>
    <mergeCell ref="AX35:BD35"/>
    <mergeCell ref="AX36:BD36"/>
    <mergeCell ref="AX37:BD37"/>
    <mergeCell ref="AX39:BB39"/>
    <mergeCell ref="AX40:BB40"/>
    <mergeCell ref="AX30:AZ30"/>
    <mergeCell ref="AX31:AZ31"/>
    <mergeCell ref="AX32:AZ32"/>
    <mergeCell ref="BE3:BE4"/>
    <mergeCell ref="BG4:BJ5"/>
    <mergeCell ref="BG6:BH6"/>
    <mergeCell ref="BI6:BK6"/>
    <mergeCell ref="BE9:BF9"/>
    <mergeCell ref="BH9:BI9"/>
    <mergeCell ref="BJ9:BK9"/>
    <mergeCell ref="BG11:BK11"/>
    <mergeCell ref="BG14:BJ14"/>
    <mergeCell ref="AQ45:AW45"/>
    <mergeCell ref="AR24:AT24"/>
    <mergeCell ref="AU24:AW24"/>
    <mergeCell ref="AR25:AT25"/>
    <mergeCell ref="AU25:AW25"/>
    <mergeCell ref="AR26:AT26"/>
    <mergeCell ref="AX41:BB41"/>
    <mergeCell ref="AX45:BD45"/>
    <mergeCell ref="AX46:BD46"/>
    <mergeCell ref="AY22:BA22"/>
    <mergeCell ref="BB22:BD22"/>
    <mergeCell ref="AY23:BA23"/>
    <mergeCell ref="BB23:BD23"/>
    <mergeCell ref="AQ35:AW35"/>
    <mergeCell ref="AQ36:AW36"/>
    <mergeCell ref="AQ37:AW37"/>
    <mergeCell ref="AQ39:AU39"/>
    <mergeCell ref="AQ40:AU40"/>
    <mergeCell ref="AQ30:AS30"/>
    <mergeCell ref="AQ31:AS31"/>
    <mergeCell ref="AQ32:AS32"/>
    <mergeCell ref="AQ33:AS33"/>
    <mergeCell ref="AQ34:AS34"/>
    <mergeCell ref="AX33:AZ33"/>
    <mergeCell ref="AX34:AZ34"/>
    <mergeCell ref="AY24:BA24"/>
    <mergeCell ref="BB24:BD24"/>
    <mergeCell ref="AY25:BA25"/>
    <mergeCell ref="BB25:BD25"/>
    <mergeCell ref="AY26:BA26"/>
    <mergeCell ref="AX3:AX4"/>
    <mergeCell ref="AZ4:BC5"/>
    <mergeCell ref="AZ6:BA6"/>
    <mergeCell ref="BB6:BD6"/>
    <mergeCell ref="AX9:AY9"/>
    <mergeCell ref="BA9:BB9"/>
    <mergeCell ref="BC9:BD9"/>
    <mergeCell ref="AZ11:BD11"/>
    <mergeCell ref="AZ14:BC14"/>
    <mergeCell ref="AJ46:AP46"/>
    <mergeCell ref="AQ3:AQ4"/>
    <mergeCell ref="AS4:AV5"/>
    <mergeCell ref="AS6:AT6"/>
    <mergeCell ref="AU6:AW6"/>
    <mergeCell ref="AQ9:AR9"/>
    <mergeCell ref="AT9:AU9"/>
    <mergeCell ref="AV9:AW9"/>
    <mergeCell ref="AS11:AW11"/>
    <mergeCell ref="AS14:AV14"/>
    <mergeCell ref="AR22:AT22"/>
    <mergeCell ref="AU22:AW22"/>
    <mergeCell ref="AR23:AT23"/>
    <mergeCell ref="AU23:AW23"/>
    <mergeCell ref="AJ35:AP35"/>
    <mergeCell ref="AJ36:AP36"/>
    <mergeCell ref="AJ37:AP37"/>
    <mergeCell ref="AJ39:AN39"/>
    <mergeCell ref="AJ40:AN40"/>
    <mergeCell ref="AJ30:AL30"/>
    <mergeCell ref="AJ31:AL31"/>
    <mergeCell ref="AJ32:AL32"/>
    <mergeCell ref="AQ46:AW46"/>
    <mergeCell ref="AQ41:AU41"/>
    <mergeCell ref="AJ33:AL33"/>
    <mergeCell ref="AJ34:AL34"/>
    <mergeCell ref="AK24:AM24"/>
    <mergeCell ref="AN24:AP24"/>
    <mergeCell ref="AK25:AM25"/>
    <mergeCell ref="AN25:AP25"/>
    <mergeCell ref="AK26:AM26"/>
    <mergeCell ref="AC41:AG41"/>
    <mergeCell ref="AC45:AI45"/>
    <mergeCell ref="AD24:AF24"/>
    <mergeCell ref="AG24:AI24"/>
    <mergeCell ref="AD25:AF25"/>
    <mergeCell ref="AG25:AI25"/>
    <mergeCell ref="AD26:AF26"/>
    <mergeCell ref="AJ41:AN41"/>
    <mergeCell ref="AJ45:AP45"/>
    <mergeCell ref="AC46:AI46"/>
    <mergeCell ref="AJ3:AJ4"/>
    <mergeCell ref="AL4:AO5"/>
    <mergeCell ref="AL6:AM6"/>
    <mergeCell ref="AN6:AP6"/>
    <mergeCell ref="AJ9:AK9"/>
    <mergeCell ref="AM9:AN9"/>
    <mergeCell ref="AO9:AP9"/>
    <mergeCell ref="AL11:AP11"/>
    <mergeCell ref="AL14:AO14"/>
    <mergeCell ref="AK22:AM22"/>
    <mergeCell ref="AN22:AP22"/>
    <mergeCell ref="AK23:AM23"/>
    <mergeCell ref="AN23:AP23"/>
    <mergeCell ref="AC35:AI35"/>
    <mergeCell ref="AC36:AI36"/>
    <mergeCell ref="AC37:AI37"/>
    <mergeCell ref="AC39:AG39"/>
    <mergeCell ref="AC40:AG40"/>
    <mergeCell ref="AC30:AE30"/>
    <mergeCell ref="AC31:AE31"/>
    <mergeCell ref="AC32:AE32"/>
    <mergeCell ref="AC33:AE33"/>
    <mergeCell ref="AC34:AE34"/>
    <mergeCell ref="AE11:AI11"/>
    <mergeCell ref="AE14:AH14"/>
    <mergeCell ref="AD22:AF22"/>
    <mergeCell ref="AG22:AI22"/>
    <mergeCell ref="AD23:AF23"/>
    <mergeCell ref="AG23:AI23"/>
    <mergeCell ref="AC3:AC4"/>
    <mergeCell ref="AE4:AH5"/>
    <mergeCell ref="AE6:AF6"/>
    <mergeCell ref="AG6:AI6"/>
    <mergeCell ref="AC9:AD9"/>
    <mergeCell ref="AF9:AG9"/>
    <mergeCell ref="AH9:AI9"/>
    <mergeCell ref="V39:Z39"/>
    <mergeCell ref="V40:Z40"/>
    <mergeCell ref="V41:Z41"/>
    <mergeCell ref="V45:AB45"/>
    <mergeCell ref="V46:AB46"/>
    <mergeCell ref="W24:Y24"/>
    <mergeCell ref="Z24:AB24"/>
    <mergeCell ref="W25:Y25"/>
    <mergeCell ref="Z25:AB25"/>
    <mergeCell ref="W26:Y26"/>
    <mergeCell ref="V3:V4"/>
    <mergeCell ref="V30:X30"/>
    <mergeCell ref="V31:X31"/>
    <mergeCell ref="V32:X32"/>
    <mergeCell ref="V33:X33"/>
    <mergeCell ref="V34:X34"/>
    <mergeCell ref="V35:AB35"/>
    <mergeCell ref="V36:AB36"/>
    <mergeCell ref="V37:AB37"/>
    <mergeCell ref="X11:AB11"/>
    <mergeCell ref="X14:AA14"/>
    <mergeCell ref="W22:Y22"/>
    <mergeCell ref="Z22:AB22"/>
    <mergeCell ref="W23:Y23"/>
    <mergeCell ref="Z23:AB23"/>
    <mergeCell ref="X4:AA5"/>
    <mergeCell ref="X6:Y6"/>
    <mergeCell ref="Z6:AB6"/>
    <mergeCell ref="V9:W9"/>
    <mergeCell ref="Y9:Z9"/>
    <mergeCell ref="AA9:AB9"/>
    <mergeCell ref="A46:G46"/>
    <mergeCell ref="H46:N46"/>
    <mergeCell ref="O46:U46"/>
    <mergeCell ref="E6:G6"/>
    <mergeCell ref="L6:N6"/>
    <mergeCell ref="S6:U6"/>
    <mergeCell ref="A41:E41"/>
    <mergeCell ref="H41:L41"/>
    <mergeCell ref="O41:S41"/>
    <mergeCell ref="A45:G45"/>
    <mergeCell ref="H45:N45"/>
    <mergeCell ref="O45:U45"/>
    <mergeCell ref="A39:E39"/>
    <mergeCell ref="H39:L39"/>
    <mergeCell ref="O39:S39"/>
    <mergeCell ref="A40:E40"/>
    <mergeCell ref="H40:L40"/>
    <mergeCell ref="O40:S40"/>
    <mergeCell ref="A36:G36"/>
    <mergeCell ref="A37:G37"/>
    <mergeCell ref="H31:J31"/>
    <mergeCell ref="H32:J32"/>
    <mergeCell ref="H33:J33"/>
    <mergeCell ref="H34:J34"/>
    <mergeCell ref="H35:N35"/>
    <mergeCell ref="H36:N36"/>
    <mergeCell ref="H37:N37"/>
    <mergeCell ref="O31:Q31"/>
    <mergeCell ref="A35:G35"/>
    <mergeCell ref="B25:D25"/>
    <mergeCell ref="A34:C34"/>
    <mergeCell ref="I25:K25"/>
    <mergeCell ref="L25:N25"/>
    <mergeCell ref="P25:R25"/>
    <mergeCell ref="B26:D26"/>
    <mergeCell ref="I26:K26"/>
    <mergeCell ref="P26:R26"/>
    <mergeCell ref="I27:K27"/>
    <mergeCell ref="I28:K28"/>
    <mergeCell ref="H30:J30"/>
    <mergeCell ref="O30:Q30"/>
    <mergeCell ref="O34:Q34"/>
    <mergeCell ref="O35:U35"/>
    <mergeCell ref="O36:U36"/>
    <mergeCell ref="O37:U37"/>
    <mergeCell ref="S25:U25"/>
    <mergeCell ref="A32:C32"/>
    <mergeCell ref="I23:K23"/>
    <mergeCell ref="L23:N23"/>
    <mergeCell ref="P23:R23"/>
    <mergeCell ref="S23:U23"/>
    <mergeCell ref="B24:D24"/>
    <mergeCell ref="A33:C33"/>
    <mergeCell ref="I24:K24"/>
    <mergeCell ref="L24:N24"/>
    <mergeCell ref="P24:R24"/>
    <mergeCell ref="O32:Q32"/>
    <mergeCell ref="O33:Q33"/>
    <mergeCell ref="S24:U24"/>
    <mergeCell ref="B22:D22"/>
    <mergeCell ref="A31:C31"/>
    <mergeCell ref="I22:K22"/>
    <mergeCell ref="L22:N22"/>
    <mergeCell ref="P22:R22"/>
    <mergeCell ref="S22:U22"/>
    <mergeCell ref="I20:K20"/>
    <mergeCell ref="B21:D21"/>
    <mergeCell ref="A30:C30"/>
    <mergeCell ref="I21:K21"/>
    <mergeCell ref="L21:N21"/>
    <mergeCell ref="B23:D23"/>
    <mergeCell ref="C14:F14"/>
    <mergeCell ref="J14:M14"/>
    <mergeCell ref="Q14:T14"/>
    <mergeCell ref="O9:P9"/>
    <mergeCell ref="R9:S9"/>
    <mergeCell ref="T9:U9"/>
    <mergeCell ref="C11:G11"/>
    <mergeCell ref="J11:N11"/>
    <mergeCell ref="Q11:U11"/>
    <mergeCell ref="M9:N9"/>
    <mergeCell ref="A9:B9"/>
    <mergeCell ref="D9:E9"/>
    <mergeCell ref="F9:G9"/>
    <mergeCell ref="H9:I9"/>
    <mergeCell ref="K9:L9"/>
    <mergeCell ref="C6:D6"/>
    <mergeCell ref="J6:K6"/>
    <mergeCell ref="Q6:R6"/>
    <mergeCell ref="A3:A4"/>
    <mergeCell ref="H3:H4"/>
    <mergeCell ref="O3:O4"/>
    <mergeCell ref="C4:F5"/>
    <mergeCell ref="J4:M5"/>
    <mergeCell ref="Q4:T5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EEF-5AB5-4A3D-BE53-D947113D002A}">
  <dimension ref="A1:M47"/>
  <sheetViews>
    <sheetView zoomScale="160" zoomScaleNormal="160" workbookViewId="0">
      <selection activeCell="H6" sqref="H6"/>
    </sheetView>
  </sheetViews>
  <sheetFormatPr baseColWidth="10" defaultRowHeight="15"/>
  <cols>
    <col min="7" max="7" width="14.7109375" customWidth="1"/>
    <col min="11" max="11" width="14.28515625" bestFit="1" customWidth="1"/>
  </cols>
  <sheetData>
    <row r="1" spans="1:13">
      <c r="A1" s="147"/>
      <c r="B1" s="148"/>
      <c r="C1" s="148"/>
      <c r="D1" s="148"/>
      <c r="E1" s="148"/>
      <c r="F1" s="148"/>
      <c r="G1" s="148"/>
    </row>
    <row r="2" spans="1:13">
      <c r="A2" s="148"/>
      <c r="B2" s="148"/>
      <c r="C2" s="148"/>
      <c r="D2" s="148"/>
      <c r="E2" s="148"/>
      <c r="F2" s="148"/>
      <c r="G2" s="148"/>
    </row>
    <row r="3" spans="1:13">
      <c r="A3" s="404"/>
      <c r="B3" s="404"/>
      <c r="C3" s="404"/>
      <c r="D3" s="404"/>
      <c r="E3" s="404"/>
      <c r="F3" s="404"/>
      <c r="G3" s="404"/>
    </row>
    <row r="4" spans="1:13">
      <c r="A4" s="404"/>
      <c r="B4" s="404"/>
      <c r="C4" s="404"/>
      <c r="D4" s="404"/>
      <c r="E4" s="404"/>
      <c r="F4" s="404"/>
      <c r="G4" s="404"/>
    </row>
    <row r="5" spans="1:13">
      <c r="A5" s="404"/>
      <c r="B5" s="404"/>
      <c r="C5" s="404"/>
      <c r="D5" s="404"/>
      <c r="E5" s="404"/>
      <c r="F5" s="404"/>
      <c r="G5" s="404"/>
    </row>
    <row r="6" spans="1:13">
      <c r="A6" s="404"/>
      <c r="B6" s="404"/>
      <c r="C6" s="404"/>
      <c r="D6" s="404"/>
      <c r="E6" s="404"/>
      <c r="F6" s="404"/>
      <c r="G6" s="404"/>
    </row>
    <row r="7" spans="1:13">
      <c r="A7" s="404"/>
      <c r="B7" s="404"/>
      <c r="C7" s="404"/>
      <c r="D7" s="404"/>
      <c r="E7" s="404"/>
      <c r="F7" s="404"/>
      <c r="G7" s="404"/>
      <c r="I7" s="2"/>
      <c r="J7" s="2"/>
      <c r="K7" s="2"/>
      <c r="L7" s="2"/>
      <c r="M7" s="2"/>
    </row>
    <row r="8" spans="1:13">
      <c r="A8" s="404"/>
      <c r="B8" s="404"/>
      <c r="C8" s="404"/>
      <c r="D8" s="404"/>
      <c r="E8" s="404"/>
      <c r="F8" s="404"/>
      <c r="G8" s="404"/>
      <c r="I8" s="2"/>
      <c r="J8" s="2"/>
      <c r="K8" s="2"/>
      <c r="L8" s="2"/>
      <c r="M8" s="2"/>
    </row>
    <row r="9" spans="1:13">
      <c r="A9" s="404"/>
      <c r="B9" s="404"/>
      <c r="C9" s="404"/>
      <c r="D9" s="404"/>
      <c r="E9" s="404"/>
      <c r="F9" s="404"/>
      <c r="G9" s="404"/>
      <c r="I9" s="2"/>
      <c r="J9" s="2"/>
      <c r="K9" s="2"/>
      <c r="L9" s="2"/>
      <c r="M9" s="2"/>
    </row>
    <row r="10" spans="1:13">
      <c r="A10" s="404"/>
      <c r="B10" s="404"/>
      <c r="C10" s="404"/>
      <c r="D10" s="404"/>
      <c r="E10" s="404"/>
      <c r="F10" s="404"/>
      <c r="G10" s="404"/>
      <c r="I10" s="2"/>
      <c r="J10" s="2"/>
      <c r="K10" s="2"/>
      <c r="L10" s="2"/>
      <c r="M10" s="2"/>
    </row>
    <row r="11" spans="1:13">
      <c r="A11" s="148"/>
      <c r="B11" s="148"/>
      <c r="C11" s="148"/>
      <c r="D11" s="148"/>
      <c r="E11" s="148"/>
      <c r="F11" s="148"/>
      <c r="G11" s="148"/>
      <c r="I11" s="2"/>
      <c r="J11" s="2"/>
      <c r="K11" s="2"/>
      <c r="L11" s="2"/>
      <c r="M11" s="2"/>
    </row>
    <row r="12" spans="1:13">
      <c r="A12" s="148"/>
      <c r="B12" s="148"/>
      <c r="C12" s="148"/>
      <c r="D12" s="148"/>
      <c r="E12" s="148"/>
      <c r="F12" s="148"/>
      <c r="G12" s="148"/>
      <c r="I12" s="2"/>
      <c r="J12" s="2"/>
      <c r="K12" s="2"/>
      <c r="L12" s="2"/>
      <c r="M12" s="2"/>
    </row>
    <row r="13" spans="1:13">
      <c r="A13" s="148"/>
      <c r="B13" s="148"/>
      <c r="C13" s="148"/>
      <c r="D13" s="148"/>
      <c r="E13" s="148"/>
      <c r="F13" s="148"/>
      <c r="G13" s="148"/>
    </row>
    <row r="14" spans="1:13">
      <c r="A14" s="148"/>
      <c r="B14" s="148"/>
      <c r="C14" s="148"/>
      <c r="D14" s="148"/>
      <c r="E14" s="148"/>
      <c r="F14" s="148"/>
      <c r="G14" s="148"/>
    </row>
    <row r="15" spans="1:13">
      <c r="A15" s="148"/>
      <c r="B15" s="148"/>
      <c r="C15" s="148"/>
      <c r="D15" s="148"/>
      <c r="E15" s="148"/>
      <c r="F15" s="148"/>
      <c r="G15" s="148"/>
    </row>
    <row r="16" spans="1:13">
      <c r="A16" s="148"/>
      <c r="B16" s="148"/>
      <c r="C16" s="148"/>
      <c r="D16" s="148"/>
      <c r="E16" s="148"/>
      <c r="F16" s="148"/>
      <c r="G16" s="148"/>
    </row>
    <row r="17" spans="1:7">
      <c r="A17" s="148"/>
      <c r="B17" s="148"/>
      <c r="C17" s="148"/>
      <c r="D17" s="148"/>
      <c r="E17" s="148"/>
      <c r="F17" s="148"/>
      <c r="G17" s="148"/>
    </row>
    <row r="18" spans="1:7">
      <c r="A18" s="405"/>
      <c r="B18" s="406"/>
      <c r="C18" s="406"/>
      <c r="D18" s="406"/>
      <c r="E18" s="406"/>
      <c r="F18" s="406"/>
      <c r="G18" s="406"/>
    </row>
    <row r="19" spans="1:7">
      <c r="A19" s="148"/>
      <c r="B19" s="148"/>
      <c r="C19" s="148"/>
      <c r="D19" s="148"/>
      <c r="E19" s="148"/>
      <c r="F19" s="148"/>
      <c r="G19" s="148"/>
    </row>
    <row r="20" spans="1:7">
      <c r="A20" s="148"/>
      <c r="B20" s="148"/>
      <c r="C20" s="148"/>
      <c r="D20" s="148"/>
      <c r="E20" s="148"/>
      <c r="F20" s="148"/>
      <c r="G20" s="148"/>
    </row>
    <row r="21" spans="1:7">
      <c r="A21" s="148"/>
      <c r="B21" s="148"/>
      <c r="C21" s="148"/>
      <c r="D21" s="148"/>
      <c r="E21" s="8"/>
      <c r="F21" s="148"/>
      <c r="G21" s="148"/>
    </row>
    <row r="22" spans="1:7">
      <c r="A22" s="148"/>
      <c r="B22" s="148"/>
      <c r="C22" s="148"/>
      <c r="D22" s="148"/>
      <c r="E22" s="148"/>
      <c r="F22" s="148"/>
      <c r="G22" s="148"/>
    </row>
    <row r="23" spans="1:7">
      <c r="A23" s="148"/>
      <c r="B23" s="148"/>
      <c r="C23" s="148"/>
      <c r="D23" s="148"/>
      <c r="E23" s="148"/>
      <c r="F23" s="148"/>
      <c r="G23" s="148"/>
    </row>
    <row r="24" spans="1:7">
      <c r="A24" s="148"/>
      <c r="B24" s="148"/>
      <c r="C24" s="148"/>
      <c r="D24" s="148"/>
      <c r="E24" s="148"/>
      <c r="F24" s="148"/>
      <c r="G24" s="148"/>
    </row>
    <row r="25" spans="1:7">
      <c r="A25" s="148"/>
      <c r="B25" s="148"/>
      <c r="C25" s="148"/>
      <c r="D25" s="148"/>
      <c r="E25" s="148"/>
      <c r="F25" s="148"/>
      <c r="G25" s="148"/>
    </row>
    <row r="26" spans="1:7">
      <c r="A26" s="148"/>
      <c r="B26" s="148"/>
      <c r="C26" s="148"/>
      <c r="D26" s="148"/>
      <c r="E26" s="148"/>
      <c r="F26" s="148"/>
      <c r="G26" s="148"/>
    </row>
    <row r="27" spans="1:7">
      <c r="A27" s="148"/>
      <c r="B27" s="148"/>
      <c r="C27" s="148"/>
      <c r="D27" s="148"/>
      <c r="E27" s="148"/>
      <c r="F27" s="148"/>
      <c r="G27" s="148"/>
    </row>
    <row r="28" spans="1:7">
      <c r="A28" s="148"/>
      <c r="B28" s="148"/>
      <c r="C28" s="148"/>
      <c r="D28" s="148"/>
      <c r="E28" s="148"/>
      <c r="F28" s="148"/>
      <c r="G28" s="148"/>
    </row>
    <row r="29" spans="1:7">
      <c r="A29" s="148"/>
      <c r="B29" s="148"/>
      <c r="C29" s="148"/>
      <c r="D29" s="148"/>
      <c r="E29" s="148"/>
      <c r="F29" s="148"/>
      <c r="G29" s="148"/>
    </row>
    <row r="30" spans="1:7">
      <c r="A30" s="148"/>
      <c r="B30" s="148"/>
      <c r="C30" s="148"/>
      <c r="D30" s="148"/>
      <c r="E30" s="407" t="s">
        <v>312</v>
      </c>
      <c r="F30" s="407"/>
      <c r="G30" s="407"/>
    </row>
    <row r="31" spans="1:7">
      <c r="A31" s="148"/>
      <c r="B31" s="148"/>
      <c r="C31" s="148"/>
      <c r="D31" s="148"/>
      <c r="E31" s="148"/>
      <c r="F31" s="148"/>
      <c r="G31" s="148"/>
    </row>
    <row r="32" spans="1:7">
      <c r="A32" s="148"/>
      <c r="B32" s="148"/>
      <c r="C32" s="148"/>
      <c r="D32" s="148"/>
      <c r="E32" s="148"/>
      <c r="F32" s="148"/>
      <c r="G32" s="148"/>
    </row>
    <row r="33" spans="1:10">
      <c r="A33" s="148"/>
      <c r="B33" s="148"/>
      <c r="C33" s="148"/>
      <c r="D33" s="148"/>
      <c r="E33" s="148"/>
      <c r="F33" s="148"/>
      <c r="G33" s="148"/>
    </row>
    <row r="34" spans="1:10">
      <c r="A34" s="148"/>
      <c r="B34" s="148"/>
      <c r="C34" s="148"/>
      <c r="D34" s="148"/>
      <c r="E34" s="148"/>
      <c r="F34" s="148"/>
      <c r="G34" s="148"/>
    </row>
    <row r="35" spans="1:10">
      <c r="A35" s="148"/>
      <c r="B35" s="148"/>
      <c r="C35" s="148"/>
      <c r="D35" s="148"/>
      <c r="E35" s="148"/>
      <c r="F35" s="148"/>
      <c r="G35" s="148"/>
    </row>
    <row r="36" spans="1:10">
      <c r="A36" s="148"/>
      <c r="B36" s="148"/>
      <c r="C36" s="148"/>
      <c r="D36" s="148"/>
      <c r="E36" s="148"/>
      <c r="F36" s="148"/>
      <c r="G36" s="148"/>
    </row>
    <row r="37" spans="1:10">
      <c r="A37" s="148"/>
      <c r="B37" s="148"/>
      <c r="C37" s="148"/>
      <c r="D37" s="148"/>
      <c r="E37" s="148"/>
      <c r="F37" s="148"/>
      <c r="G37" s="148"/>
    </row>
    <row r="38" spans="1:10">
      <c r="A38" s="148"/>
      <c r="B38" s="148"/>
      <c r="C38" s="148"/>
      <c r="D38" s="148"/>
      <c r="E38" s="148"/>
      <c r="F38" s="148"/>
      <c r="G38" s="148"/>
      <c r="H38" s="8"/>
      <c r="I38" s="8"/>
      <c r="J38" s="8"/>
    </row>
    <row r="39" spans="1:10">
      <c r="A39" s="148"/>
      <c r="B39" s="148"/>
      <c r="C39" s="148"/>
      <c r="D39" s="148"/>
      <c r="E39" s="148"/>
      <c r="F39" s="148"/>
      <c r="G39" s="148"/>
      <c r="H39" s="8"/>
      <c r="I39" s="8"/>
      <c r="J39" s="8"/>
    </row>
    <row r="40" spans="1:10">
      <c r="A40" s="148"/>
      <c r="B40" s="148"/>
      <c r="C40" s="148"/>
      <c r="D40" s="148"/>
      <c r="E40" s="148"/>
      <c r="F40" s="148"/>
      <c r="G40" s="148"/>
      <c r="H40" s="8"/>
      <c r="I40" s="8"/>
      <c r="J40" s="8"/>
    </row>
    <row r="41" spans="1:10">
      <c r="A41" s="148"/>
      <c r="B41" s="148"/>
      <c r="C41" s="148"/>
      <c r="D41" s="148"/>
      <c r="E41" s="148"/>
      <c r="F41" s="148"/>
      <c r="G41" s="148"/>
    </row>
    <row r="42" spans="1:10">
      <c r="A42" s="148"/>
      <c r="B42" s="148"/>
      <c r="C42" s="148"/>
      <c r="D42" s="148"/>
      <c r="E42" s="148"/>
      <c r="F42" s="148"/>
      <c r="G42" s="148"/>
    </row>
    <row r="43" spans="1:10">
      <c r="A43" s="148"/>
      <c r="B43" s="148"/>
      <c r="C43" s="148"/>
      <c r="D43" s="148"/>
      <c r="E43" s="148"/>
      <c r="F43" s="148"/>
      <c r="G43" s="148"/>
    </row>
    <row r="44" spans="1:10">
      <c r="A44" s="148"/>
      <c r="B44" s="148"/>
      <c r="C44" s="148"/>
      <c r="D44" s="148"/>
      <c r="E44" s="148"/>
      <c r="F44" s="148"/>
      <c r="G44" s="148"/>
    </row>
    <row r="45" spans="1:10">
      <c r="A45" s="148"/>
      <c r="B45" s="148"/>
      <c r="C45" s="148"/>
      <c r="D45" s="148"/>
      <c r="E45" s="148"/>
      <c r="F45" s="148"/>
      <c r="G45" s="148"/>
    </row>
    <row r="46" spans="1:10">
      <c r="A46" s="148"/>
      <c r="B46" s="148"/>
      <c r="C46" s="148"/>
      <c r="D46" s="148"/>
      <c r="E46" s="148"/>
      <c r="F46" s="148"/>
      <c r="G46" s="148"/>
    </row>
    <row r="47" spans="1:10">
      <c r="A47" s="148"/>
      <c r="B47" s="148"/>
      <c r="C47" s="148"/>
      <c r="D47" s="148"/>
      <c r="E47" s="148"/>
      <c r="F47" s="148"/>
      <c r="G47" s="148"/>
    </row>
  </sheetData>
  <mergeCells count="10">
    <mergeCell ref="A9:G9"/>
    <mergeCell ref="A10:G10"/>
    <mergeCell ref="A18:G18"/>
    <mergeCell ref="E30:G3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zoomScale="115" zoomScaleNormal="115" workbookViewId="0">
      <pane ySplit="1" topLeftCell="A2" activePane="bottomLeft" state="frozen"/>
      <selection pane="bottomLeft" activeCell="B2" sqref="B2"/>
    </sheetView>
  </sheetViews>
  <sheetFormatPr baseColWidth="10" defaultRowHeight="15"/>
  <cols>
    <col min="1" max="1" width="3.42578125" style="12" bestFit="1" customWidth="1"/>
    <col min="2" max="2" width="30.85546875" style="12" bestFit="1" customWidth="1"/>
    <col min="3" max="3" width="12.7109375" style="12" bestFit="1" customWidth="1"/>
    <col min="4" max="4" width="14.140625" style="141" bestFit="1" customWidth="1"/>
    <col min="5" max="5" width="17.7109375" style="12" customWidth="1"/>
    <col min="6" max="6" width="11.7109375" style="141" bestFit="1" customWidth="1"/>
    <col min="7" max="7" width="13.7109375" style="141" bestFit="1" customWidth="1"/>
    <col min="8" max="8" width="27.42578125" style="12" customWidth="1"/>
    <col min="9" max="9" width="18.42578125" style="12" bestFit="1" customWidth="1"/>
    <col min="10" max="10" width="28.42578125" style="12" bestFit="1" customWidth="1"/>
    <col min="11" max="11" width="27.140625" style="12" customWidth="1"/>
    <col min="12" max="12" width="32.85546875" style="146" customWidth="1"/>
    <col min="13" max="13" width="27.140625" style="12" customWidth="1"/>
    <col min="14" max="14" width="24.7109375" style="12" customWidth="1"/>
    <col min="15" max="15" width="25.7109375" style="12" customWidth="1"/>
    <col min="16" max="16" width="22" style="12" customWidth="1"/>
    <col min="17" max="18" width="21.7109375" customWidth="1"/>
    <col min="19" max="19" width="22.28515625" customWidth="1"/>
    <col min="20" max="20" width="14.42578125" customWidth="1"/>
  </cols>
  <sheetData>
    <row r="1" spans="1:18" s="2" customFormat="1" ht="15.75" thickBot="1">
      <c r="A1" s="128" t="s">
        <v>306</v>
      </c>
      <c r="B1" s="129" t="s">
        <v>289</v>
      </c>
      <c r="C1" s="129" t="s">
        <v>290</v>
      </c>
      <c r="D1" s="137" t="s">
        <v>307</v>
      </c>
      <c r="E1" s="129" t="s">
        <v>291</v>
      </c>
      <c r="F1" s="137" t="s">
        <v>308</v>
      </c>
      <c r="G1" s="137" t="s">
        <v>309</v>
      </c>
      <c r="H1" s="129" t="s">
        <v>310</v>
      </c>
      <c r="I1" s="129" t="s">
        <v>311</v>
      </c>
      <c r="J1" s="129" t="s">
        <v>184</v>
      </c>
      <c r="K1" s="129" t="s">
        <v>185</v>
      </c>
      <c r="L1" s="142" t="s">
        <v>62</v>
      </c>
      <c r="M1" s="129" t="s">
        <v>186</v>
      </c>
      <c r="N1" s="129" t="s">
        <v>187</v>
      </c>
      <c r="O1" s="129" t="s">
        <v>188</v>
      </c>
      <c r="P1" s="129" t="s">
        <v>189</v>
      </c>
      <c r="Q1"/>
      <c r="R1"/>
    </row>
    <row r="2" spans="1:18" ht="15.75" thickBot="1">
      <c r="A2" s="130">
        <v>1</v>
      </c>
      <c r="B2" s="131" t="str">
        <f>'RVA CLIENT'!H43</f>
        <v xml:space="preserve"> </v>
      </c>
      <c r="C2" s="132" t="str">
        <f>'RVA CLIENT'!K43</f>
        <v xml:space="preserve"> </v>
      </c>
      <c r="D2" s="138" t="str">
        <f>'RVA CLIENT'!L43</f>
        <v xml:space="preserve"> </v>
      </c>
      <c r="E2" s="132" t="str">
        <f>'RVA CLIENT'!M43</f>
        <v xml:space="preserve"> </v>
      </c>
      <c r="F2" s="138" t="str">
        <f>'RVA CLIENT'!N43</f>
        <v xml:space="preserve"> </v>
      </c>
      <c r="G2" s="138" t="str">
        <f>'RVA CLIENT'!O43</f>
        <v xml:space="preserve"> </v>
      </c>
      <c r="H2" s="131" t="str">
        <f>'RVA CLIENT'!B20</f>
        <v xml:space="preserve"> </v>
      </c>
      <c r="I2" s="131"/>
      <c r="J2" s="131" t="str">
        <f>'RVA CLIENT'!B22</f>
        <v xml:space="preserve">Nombre del Hotel </v>
      </c>
      <c r="K2" s="133" t="str">
        <f>'RVA CLIENT'!F14</f>
        <v>MANUAL</v>
      </c>
      <c r="L2" s="143">
        <f>'RVA CLIENT'!O2:O7</f>
        <v>0</v>
      </c>
      <c r="M2" s="131"/>
      <c r="N2" s="131">
        <f>'RVA CLIENT'!B16</f>
        <v>0</v>
      </c>
      <c r="O2" s="131">
        <f>'RVA CLIENT'!B15</f>
        <v>0</v>
      </c>
      <c r="P2" s="131"/>
    </row>
    <row r="3" spans="1:18" ht="15.75" thickBot="1">
      <c r="A3" s="130">
        <v>2</v>
      </c>
      <c r="B3" s="131" t="str">
        <f>'RVA CLIENT'!H44</f>
        <v xml:space="preserve"> </v>
      </c>
      <c r="C3" s="132" t="str">
        <f>'RVA CLIENT'!K44</f>
        <v xml:space="preserve"> </v>
      </c>
      <c r="D3" s="138" t="str">
        <f>'RVA CLIENT'!L44</f>
        <v xml:space="preserve"> </v>
      </c>
      <c r="E3" s="132" t="str">
        <f>'RVA CLIENT'!M44</f>
        <v xml:space="preserve"> </v>
      </c>
      <c r="F3" s="138" t="str">
        <f>'RVA CLIENT'!N44</f>
        <v xml:space="preserve"> </v>
      </c>
      <c r="G3" s="138" t="str">
        <f>'RVA CLIENT'!O44</f>
        <v xml:space="preserve"> </v>
      </c>
      <c r="H3" s="131"/>
      <c r="I3" s="131">
        <f>'RVA CLIENT'!F16</f>
        <v>0</v>
      </c>
      <c r="J3" s="131"/>
      <c r="K3" s="131" t="s">
        <v>551</v>
      </c>
      <c r="L3" s="143">
        <f>Liquidación!F31</f>
        <v>0</v>
      </c>
      <c r="M3" s="131"/>
      <c r="N3" s="131"/>
      <c r="O3" s="131">
        <f>'RVA CLIENT'!B14</f>
        <v>0</v>
      </c>
      <c r="P3" s="131"/>
    </row>
    <row r="4" spans="1:18" ht="15.75" thickBot="1">
      <c r="A4" s="130">
        <v>3</v>
      </c>
      <c r="B4" s="131" t="str">
        <f>'RVA CLIENT'!H45</f>
        <v xml:space="preserve"> </v>
      </c>
      <c r="C4" s="132" t="str">
        <f>'RVA CLIENT'!K45</f>
        <v xml:space="preserve"> </v>
      </c>
      <c r="D4" s="138" t="str">
        <f>'RVA CLIENT'!L45</f>
        <v xml:space="preserve"> </v>
      </c>
      <c r="E4" s="132" t="str">
        <f>'RVA CLIENT'!M45</f>
        <v xml:space="preserve"> </v>
      </c>
      <c r="F4" s="138" t="str">
        <f>'RVA CLIENT'!N45</f>
        <v xml:space="preserve"> </v>
      </c>
      <c r="G4" s="138" t="str">
        <f>'RVA CLIENT'!O45</f>
        <v xml:space="preserve"> </v>
      </c>
      <c r="H4" s="131"/>
      <c r="I4" s="131"/>
      <c r="J4" s="131"/>
      <c r="K4" s="131"/>
      <c r="L4" s="143"/>
      <c r="M4" s="131"/>
      <c r="N4" s="131"/>
      <c r="O4" s="131"/>
      <c r="P4" s="131"/>
    </row>
    <row r="5" spans="1:18" ht="15.75" thickBot="1">
      <c r="A5" s="130">
        <v>4</v>
      </c>
      <c r="B5" s="131" t="str">
        <f>'RVA CLIENT'!H46</f>
        <v xml:space="preserve"> </v>
      </c>
      <c r="C5" s="132" t="str">
        <f>'RVA CLIENT'!K46</f>
        <v xml:space="preserve"> </v>
      </c>
      <c r="D5" s="138" t="str">
        <f>'RVA CLIENT'!L46</f>
        <v xml:space="preserve"> </v>
      </c>
      <c r="E5" s="132" t="str">
        <f>'RVA CLIENT'!M46</f>
        <v xml:space="preserve"> </v>
      </c>
      <c r="F5" s="138" t="str">
        <f>'RVA CLIENT'!N46</f>
        <v xml:space="preserve"> </v>
      </c>
      <c r="G5" s="138" t="str">
        <f>'RVA CLIENT'!O46</f>
        <v xml:space="preserve"> </v>
      </c>
      <c r="H5" s="131"/>
      <c r="I5" s="131"/>
      <c r="J5" s="131"/>
      <c r="K5" s="131"/>
      <c r="L5" s="143"/>
      <c r="M5" s="131"/>
      <c r="N5" s="131"/>
      <c r="O5" s="131"/>
      <c r="P5" s="131"/>
    </row>
    <row r="6" spans="1:18" ht="15.75" thickBot="1">
      <c r="A6" s="130">
        <v>5</v>
      </c>
      <c r="B6" s="131" t="str">
        <f>'RVA CLIENT'!H47</f>
        <v xml:space="preserve"> </v>
      </c>
      <c r="C6" s="132" t="str">
        <f>'RVA CLIENT'!K47</f>
        <v xml:space="preserve"> </v>
      </c>
      <c r="D6" s="138" t="str">
        <f>'RVA CLIENT'!L47</f>
        <v xml:space="preserve"> </v>
      </c>
      <c r="E6" s="132" t="str">
        <f>'RVA CLIENT'!M47</f>
        <v xml:space="preserve"> </v>
      </c>
      <c r="F6" s="138" t="str">
        <f>'RVA CLIENT'!N47</f>
        <v xml:space="preserve"> </v>
      </c>
      <c r="G6" s="138" t="str">
        <f>'RVA CLIENT'!O47</f>
        <v xml:space="preserve"> </v>
      </c>
      <c r="H6" s="131"/>
      <c r="I6" s="131"/>
      <c r="J6" s="131"/>
      <c r="K6" s="131"/>
      <c r="L6" s="143"/>
      <c r="M6" s="131"/>
      <c r="N6" s="131"/>
      <c r="O6" s="131"/>
      <c r="P6" s="131"/>
    </row>
    <row r="7" spans="1:18" ht="15.75" thickBot="1">
      <c r="A7" s="134">
        <v>1</v>
      </c>
      <c r="B7" s="135" t="str">
        <f>'RVA CLIENT'!P3</f>
        <v xml:space="preserve"> </v>
      </c>
      <c r="C7" s="136" t="str">
        <f>'RVA CLIENT'!S3</f>
        <v xml:space="preserve"> </v>
      </c>
      <c r="D7" s="139" t="str">
        <f>'RVA CLIENT'!T3</f>
        <v xml:space="preserve"> </v>
      </c>
      <c r="E7" s="136" t="str">
        <f>'RVA CLIENT'!U3</f>
        <v xml:space="preserve"> </v>
      </c>
      <c r="F7" s="139" t="str">
        <f>'RVA CLIENT'!V3</f>
        <v xml:space="preserve"> </v>
      </c>
      <c r="G7" s="139" t="str">
        <f>'RVA CLIENT'!W3</f>
        <v xml:space="preserve"> </v>
      </c>
      <c r="H7" s="135"/>
      <c r="I7" s="135">
        <f>'RVA CLIENT'!F16</f>
        <v>0</v>
      </c>
      <c r="J7" s="135"/>
      <c r="K7" s="135"/>
      <c r="L7" s="144">
        <f>'RVA CLIENT'!O2:O7</f>
        <v>0</v>
      </c>
      <c r="M7" s="135"/>
      <c r="N7" s="135">
        <f>'RVA CLIENT'!B16</f>
        <v>0</v>
      </c>
      <c r="O7" s="135">
        <f>O2</f>
        <v>0</v>
      </c>
      <c r="P7" s="135"/>
    </row>
    <row r="8" spans="1:18" ht="15.75" thickBot="1">
      <c r="A8" s="134">
        <v>2</v>
      </c>
      <c r="B8" s="135" t="str">
        <f>'RVA CLIENT'!P4</f>
        <v xml:space="preserve"> </v>
      </c>
      <c r="C8" s="136" t="str">
        <f>'RVA CLIENT'!S4</f>
        <v xml:space="preserve"> </v>
      </c>
      <c r="D8" s="139" t="str">
        <f>'RVA CLIENT'!T4</f>
        <v xml:space="preserve"> </v>
      </c>
      <c r="E8" s="136" t="str">
        <f>'RVA CLIENT'!U4</f>
        <v xml:space="preserve"> </v>
      </c>
      <c r="F8" s="139" t="str">
        <f>'RVA CLIENT'!V4</f>
        <v xml:space="preserve"> </v>
      </c>
      <c r="G8" s="139" t="str">
        <f>'RVA CLIENT'!W4</f>
        <v xml:space="preserve"> </v>
      </c>
      <c r="H8" s="135"/>
      <c r="I8" s="135"/>
      <c r="J8" s="135"/>
      <c r="K8" s="135"/>
      <c r="L8" s="144">
        <f>Liquidación!F31</f>
        <v>0</v>
      </c>
      <c r="M8" s="135"/>
      <c r="N8" s="135"/>
      <c r="O8" s="135">
        <f>'RVA CLIENT'!B14</f>
        <v>0</v>
      </c>
      <c r="P8" s="135"/>
    </row>
    <row r="9" spans="1:18" ht="15.75" thickBot="1">
      <c r="A9" s="134">
        <v>3</v>
      </c>
      <c r="B9" s="135" t="str">
        <f>'RVA CLIENT'!P5</f>
        <v xml:space="preserve"> </v>
      </c>
      <c r="C9" s="136" t="str">
        <f>'RVA CLIENT'!S5</f>
        <v xml:space="preserve"> </v>
      </c>
      <c r="D9" s="139" t="str">
        <f>'RVA CLIENT'!T5</f>
        <v xml:space="preserve"> </v>
      </c>
      <c r="E9" s="136" t="str">
        <f>'RVA CLIENT'!U5</f>
        <v xml:space="preserve"> </v>
      </c>
      <c r="F9" s="139" t="str">
        <f>'RVA CLIENT'!V5</f>
        <v xml:space="preserve"> </v>
      </c>
      <c r="G9" s="139" t="str">
        <f>'RVA CLIENT'!W5</f>
        <v xml:space="preserve">  </v>
      </c>
      <c r="H9" s="135"/>
      <c r="I9" s="135"/>
      <c r="J9" s="135"/>
      <c r="K9" s="135"/>
      <c r="L9" s="144"/>
      <c r="M9" s="135"/>
      <c r="N9" s="135"/>
      <c r="O9" s="135"/>
      <c r="P9" s="135"/>
    </row>
    <row r="10" spans="1:18" ht="15.75" thickBot="1">
      <c r="A10" s="134">
        <v>4</v>
      </c>
      <c r="B10" s="135" t="str">
        <f>'RVA CLIENT'!P6</f>
        <v xml:space="preserve"> </v>
      </c>
      <c r="C10" s="136" t="str">
        <f>'RVA CLIENT'!S6</f>
        <v xml:space="preserve"> </v>
      </c>
      <c r="D10" s="139" t="str">
        <f>'RVA CLIENT'!T6</f>
        <v xml:space="preserve"> </v>
      </c>
      <c r="E10" s="136" t="str">
        <f>'RVA CLIENT'!U6</f>
        <v xml:space="preserve"> </v>
      </c>
      <c r="F10" s="139" t="str">
        <f>'RVA CLIENT'!V6</f>
        <v xml:space="preserve"> </v>
      </c>
      <c r="G10" s="139" t="str">
        <f>'RVA CLIENT'!W6</f>
        <v xml:space="preserve"> </v>
      </c>
      <c r="H10" s="135"/>
      <c r="I10" s="135"/>
      <c r="J10" s="135"/>
      <c r="K10" s="135"/>
      <c r="L10" s="144"/>
      <c r="M10" s="135"/>
      <c r="N10" s="135"/>
      <c r="O10" s="135"/>
      <c r="P10" s="135"/>
    </row>
    <row r="11" spans="1:18" ht="15.75" thickBot="1">
      <c r="A11" s="134">
        <v>5</v>
      </c>
      <c r="B11" s="135" t="str">
        <f>'RVA CLIENT'!P7</f>
        <v xml:space="preserve"> </v>
      </c>
      <c r="C11" s="136" t="str">
        <f>'RVA CLIENT'!S7</f>
        <v xml:space="preserve"> </v>
      </c>
      <c r="D11" s="139" t="str">
        <f>'RVA CLIENT'!T7</f>
        <v xml:space="preserve"> </v>
      </c>
      <c r="E11" s="136" t="str">
        <f>'RVA CLIENT'!U7</f>
        <v xml:space="preserve"> </v>
      </c>
      <c r="F11" s="139" t="str">
        <f>'RVA CLIENT'!V7</f>
        <v xml:space="preserve"> </v>
      </c>
      <c r="G11" s="139" t="str">
        <f>'RVA CLIENT'!W7</f>
        <v xml:space="preserve"> </v>
      </c>
      <c r="H11" s="135"/>
      <c r="I11" s="135"/>
      <c r="J11" s="135"/>
      <c r="K11" s="135"/>
      <c r="L11" s="144"/>
      <c r="M11" s="135"/>
      <c r="N11" s="135"/>
      <c r="O11" s="135"/>
      <c r="P11" s="135"/>
    </row>
    <row r="12" spans="1:18" ht="15.75" thickBot="1">
      <c r="A12" s="130">
        <v>1</v>
      </c>
      <c r="B12" s="131" t="str">
        <f>'RVA CLIENT'!P11</f>
        <v xml:space="preserve"> </v>
      </c>
      <c r="C12" s="132" t="str">
        <f>'RVA CLIENT'!S11</f>
        <v xml:space="preserve"> </v>
      </c>
      <c r="D12" s="138" t="str">
        <f>'RVA CLIENT'!T11</f>
        <v xml:space="preserve"> </v>
      </c>
      <c r="E12" s="132" t="str">
        <f>'RVA CLIENT'!U11</f>
        <v xml:space="preserve"> </v>
      </c>
      <c r="F12" s="138" t="str">
        <f>'RVA CLIENT'!V11</f>
        <v xml:space="preserve"> </v>
      </c>
      <c r="G12" s="138" t="str">
        <f>'RVA CLIENT'!W11</f>
        <v xml:space="preserve"> </v>
      </c>
      <c r="H12" s="131"/>
      <c r="I12" s="131">
        <f>'RVA CLIENT'!F16</f>
        <v>0</v>
      </c>
      <c r="J12" s="131"/>
      <c r="K12" s="131"/>
      <c r="L12" s="143"/>
      <c r="M12" s="131"/>
      <c r="N12" s="131">
        <f>'RVA CLIENT'!B16</f>
        <v>0</v>
      </c>
      <c r="O12" s="131">
        <f>O2</f>
        <v>0</v>
      </c>
      <c r="P12" s="131"/>
    </row>
    <row r="13" spans="1:18" ht="15.75" thickBot="1">
      <c r="A13" s="130">
        <v>2</v>
      </c>
      <c r="B13" s="131" t="str">
        <f>'RVA CLIENT'!P12</f>
        <v xml:space="preserve"> </v>
      </c>
      <c r="C13" s="132" t="str">
        <f>'RVA CLIENT'!S12</f>
        <v xml:space="preserve"> </v>
      </c>
      <c r="D13" s="138" t="str">
        <f>'RVA CLIENT'!T12</f>
        <v xml:space="preserve"> </v>
      </c>
      <c r="E13" s="132" t="str">
        <f>'RVA CLIENT'!U12</f>
        <v xml:space="preserve"> </v>
      </c>
      <c r="F13" s="138" t="str">
        <f>'RVA CLIENT'!V12</f>
        <v xml:space="preserve"> </v>
      </c>
      <c r="G13" s="138" t="str">
        <f>'RVA CLIENT'!W12</f>
        <v xml:space="preserve"> </v>
      </c>
      <c r="H13" s="131"/>
      <c r="I13" s="131"/>
      <c r="J13" s="131"/>
      <c r="K13" s="131"/>
      <c r="L13" s="143"/>
      <c r="M13" s="131"/>
      <c r="N13" s="131"/>
      <c r="O13" s="131">
        <f>'RVA CLIENT'!B14</f>
        <v>0</v>
      </c>
      <c r="P13" s="131"/>
    </row>
    <row r="14" spans="1:18" ht="15.75" thickBot="1">
      <c r="A14" s="130">
        <v>3</v>
      </c>
      <c r="B14" s="131" t="str">
        <f>'RVA CLIENT'!P13</f>
        <v xml:space="preserve">  </v>
      </c>
      <c r="C14" s="132" t="str">
        <f>'RVA CLIENT'!S13</f>
        <v xml:space="preserve"> </v>
      </c>
      <c r="D14" s="138" t="str">
        <f>'RVA CLIENT'!T13</f>
        <v xml:space="preserve">  </v>
      </c>
      <c r="E14" s="132" t="str">
        <f>'RVA CLIENT'!U13</f>
        <v xml:space="preserve"> </v>
      </c>
      <c r="F14" s="138" t="str">
        <f>'RVA CLIENT'!V13</f>
        <v xml:space="preserve"> </v>
      </c>
      <c r="G14" s="138" t="str">
        <f>'RVA CLIENT'!W13</f>
        <v xml:space="preserve">  </v>
      </c>
      <c r="H14" s="131"/>
      <c r="I14" s="131"/>
      <c r="J14" s="131"/>
      <c r="K14" s="131"/>
      <c r="L14" s="143"/>
      <c r="M14" s="131"/>
      <c r="N14" s="131"/>
      <c r="O14" s="131"/>
      <c r="P14" s="131"/>
    </row>
    <row r="15" spans="1:18" ht="15.75" thickBot="1">
      <c r="A15" s="130">
        <v>4</v>
      </c>
      <c r="B15" s="131" t="str">
        <f>'RVA CLIENT'!P14</f>
        <v xml:space="preserve"> </v>
      </c>
      <c r="C15" s="132" t="str">
        <f>'RVA CLIENT'!S14</f>
        <v xml:space="preserve"> </v>
      </c>
      <c r="D15" s="138" t="str">
        <f>'RVA CLIENT'!T14</f>
        <v xml:space="preserve"> </v>
      </c>
      <c r="E15" s="132" t="str">
        <f>'RVA CLIENT'!U14</f>
        <v xml:space="preserve"> </v>
      </c>
      <c r="F15" s="138" t="str">
        <f>'RVA CLIENT'!V14</f>
        <v xml:space="preserve"> </v>
      </c>
      <c r="G15" s="138" t="str">
        <f>'RVA CLIENT'!W14</f>
        <v xml:space="preserve"> </v>
      </c>
      <c r="H15" s="131"/>
      <c r="I15" s="131"/>
      <c r="J15" s="131"/>
      <c r="K15" s="131"/>
      <c r="L15" s="143"/>
      <c r="M15" s="131"/>
      <c r="N15" s="131"/>
      <c r="O15" s="131"/>
      <c r="P15" s="131"/>
    </row>
    <row r="16" spans="1:18" ht="15.75" thickBot="1">
      <c r="A16" s="130">
        <v>5</v>
      </c>
      <c r="B16" s="131" t="str">
        <f>'RVA CLIENT'!P15</f>
        <v xml:space="preserve"> </v>
      </c>
      <c r="C16" s="132" t="str">
        <f>'RVA CLIENT'!S15</f>
        <v xml:space="preserve"> </v>
      </c>
      <c r="D16" s="138" t="str">
        <f>'RVA CLIENT'!T15</f>
        <v xml:space="preserve"> </v>
      </c>
      <c r="E16" s="132" t="str">
        <f>'RVA CLIENT'!U15</f>
        <v xml:space="preserve"> </v>
      </c>
      <c r="F16" s="138" t="str">
        <f>'RVA CLIENT'!V15</f>
        <v xml:space="preserve">  </v>
      </c>
      <c r="G16" s="138" t="str">
        <f>'RVA CLIENT'!W15</f>
        <v xml:space="preserve"> </v>
      </c>
      <c r="H16" s="131"/>
      <c r="I16" s="131"/>
      <c r="J16" s="131"/>
      <c r="K16" s="131"/>
      <c r="L16" s="143"/>
      <c r="M16" s="131"/>
      <c r="N16" s="131"/>
      <c r="O16" s="131"/>
      <c r="P16" s="131"/>
    </row>
    <row r="17" spans="1:16" ht="15.75" thickBot="1">
      <c r="A17" s="134">
        <v>1</v>
      </c>
      <c r="B17" s="135" t="str">
        <f>'RVA CLIENT'!P19</f>
        <v xml:space="preserve"> </v>
      </c>
      <c r="C17" s="136" t="str">
        <f>'RVA CLIENT'!S19</f>
        <v xml:space="preserve"> </v>
      </c>
      <c r="D17" s="139" t="str">
        <f>'RVA CLIENT'!T19</f>
        <v xml:space="preserve"> </v>
      </c>
      <c r="E17" s="136" t="str">
        <f>'RVA CLIENT'!U19</f>
        <v xml:space="preserve"> </v>
      </c>
      <c r="F17" s="139" t="str">
        <f>'RVA CLIENT'!V19</f>
        <v xml:space="preserve"> </v>
      </c>
      <c r="G17" s="139" t="str">
        <f>'RVA CLIENT'!W19</f>
        <v xml:space="preserve"> </v>
      </c>
      <c r="H17" s="135"/>
      <c r="I17" s="135">
        <f>'RVA CLIENT'!F16</f>
        <v>0</v>
      </c>
      <c r="J17" s="135"/>
      <c r="K17" s="135"/>
      <c r="L17" s="144"/>
      <c r="M17" s="135"/>
      <c r="N17" s="135">
        <f>'RVA CLIENT'!B16</f>
        <v>0</v>
      </c>
      <c r="O17" s="135">
        <f>O2</f>
        <v>0</v>
      </c>
      <c r="P17" s="135"/>
    </row>
    <row r="18" spans="1:16" ht="15.75" thickBot="1">
      <c r="A18" s="134">
        <v>2</v>
      </c>
      <c r="B18" s="135" t="str">
        <f>'RVA CLIENT'!P20</f>
        <v xml:space="preserve"> </v>
      </c>
      <c r="C18" s="136" t="str">
        <f>'RVA CLIENT'!S20</f>
        <v xml:space="preserve">  </v>
      </c>
      <c r="D18" s="139" t="str">
        <f>'RVA CLIENT'!T20</f>
        <v xml:space="preserve">  </v>
      </c>
      <c r="E18" s="136" t="str">
        <f>'RVA CLIENT'!U20</f>
        <v xml:space="preserve"> </v>
      </c>
      <c r="F18" s="139" t="str">
        <f>'RVA CLIENT'!V20</f>
        <v xml:space="preserve"> </v>
      </c>
      <c r="G18" s="139" t="str">
        <f>'RVA CLIENT'!W20</f>
        <v xml:space="preserve"> </v>
      </c>
      <c r="H18" s="135"/>
      <c r="I18" s="135"/>
      <c r="J18" s="135"/>
      <c r="K18" s="135"/>
      <c r="L18" s="144"/>
      <c r="M18" s="135"/>
      <c r="N18" s="135"/>
      <c r="O18" s="135">
        <f>'RVA CLIENT'!B14</f>
        <v>0</v>
      </c>
      <c r="P18" s="135"/>
    </row>
    <row r="19" spans="1:16" ht="15.75" thickBot="1">
      <c r="A19" s="134">
        <v>3</v>
      </c>
      <c r="B19" s="135" t="str">
        <f>'RVA CLIENT'!P21</f>
        <v xml:space="preserve"> </v>
      </c>
      <c r="C19" s="136" t="str">
        <f>'RVA CLIENT'!S21</f>
        <v xml:space="preserve"> </v>
      </c>
      <c r="D19" s="139" t="str">
        <f>'RVA CLIENT'!T21</f>
        <v xml:space="preserve"> </v>
      </c>
      <c r="E19" s="136" t="str">
        <f>'RVA CLIENT'!U21</f>
        <v xml:space="preserve"> </v>
      </c>
      <c r="F19" s="139" t="str">
        <f>'RVA CLIENT'!V21</f>
        <v xml:space="preserve">  </v>
      </c>
      <c r="G19" s="139" t="str">
        <f>'RVA CLIENT'!W21</f>
        <v xml:space="preserve"> </v>
      </c>
      <c r="H19" s="135"/>
      <c r="I19" s="135"/>
      <c r="J19" s="135"/>
      <c r="K19" s="135"/>
      <c r="L19" s="144"/>
      <c r="M19" s="135"/>
      <c r="N19" s="135"/>
      <c r="O19" s="135"/>
      <c r="P19" s="135"/>
    </row>
    <row r="20" spans="1:16" ht="15.75" thickBot="1">
      <c r="A20" s="134">
        <v>4</v>
      </c>
      <c r="B20" s="135" t="str">
        <f>'RVA CLIENT'!P22</f>
        <v xml:space="preserve"> </v>
      </c>
      <c r="C20" s="136" t="str">
        <f>'RVA CLIENT'!S22</f>
        <v xml:space="preserve"> </v>
      </c>
      <c r="D20" s="139" t="str">
        <f>'RVA CLIENT'!T22</f>
        <v xml:space="preserve"> </v>
      </c>
      <c r="E20" s="136" t="str">
        <f>'RVA CLIENT'!U22</f>
        <v xml:space="preserve"> </v>
      </c>
      <c r="F20" s="139" t="str">
        <f>'RVA CLIENT'!V22</f>
        <v xml:space="preserve"> </v>
      </c>
      <c r="G20" s="139" t="str">
        <f>'RVA CLIENT'!W22</f>
        <v xml:space="preserve"> </v>
      </c>
      <c r="H20" s="135"/>
      <c r="I20" s="135"/>
      <c r="J20" s="135"/>
      <c r="K20" s="135"/>
      <c r="L20" s="144"/>
      <c r="M20" s="135"/>
      <c r="N20" s="135"/>
      <c r="O20" s="135"/>
      <c r="P20" s="135"/>
    </row>
    <row r="21" spans="1:16" ht="15.75" thickBot="1">
      <c r="A21" s="134">
        <v>5</v>
      </c>
      <c r="B21" s="135" t="str">
        <f>'RVA CLIENT'!P23</f>
        <v xml:space="preserve">  </v>
      </c>
      <c r="C21" s="136" t="str">
        <f>'RVA CLIENT'!S23</f>
        <v xml:space="preserve">  </v>
      </c>
      <c r="D21" s="139" t="str">
        <f>'RVA CLIENT'!T23</f>
        <v xml:space="preserve"> </v>
      </c>
      <c r="E21" s="136" t="str">
        <f>'RVA CLIENT'!U23</f>
        <v xml:space="preserve"> </v>
      </c>
      <c r="F21" s="139" t="str">
        <f>'RVA CLIENT'!V23</f>
        <v xml:space="preserve"> </v>
      </c>
      <c r="G21" s="139" t="str">
        <f>'RVA CLIENT'!W23</f>
        <v xml:space="preserve"> </v>
      </c>
      <c r="H21" s="135"/>
      <c r="I21" s="135"/>
      <c r="J21" s="135"/>
      <c r="K21" s="135"/>
      <c r="L21" s="144"/>
      <c r="M21" s="135"/>
      <c r="N21" s="135"/>
      <c r="O21" s="135"/>
      <c r="P21" s="135"/>
    </row>
    <row r="22" spans="1:16" ht="15.75" thickBot="1">
      <c r="A22" s="130">
        <v>1</v>
      </c>
      <c r="B22" s="131" t="str">
        <f>'RVA CLIENT'!P27</f>
        <v xml:space="preserve"> </v>
      </c>
      <c r="C22" s="132" t="str">
        <f>'RVA CLIENT'!S27</f>
        <v xml:space="preserve"> </v>
      </c>
      <c r="D22" s="138" t="str">
        <f>'RVA CLIENT'!T27</f>
        <v xml:space="preserve"> </v>
      </c>
      <c r="E22" s="132" t="str">
        <f>'RVA CLIENT'!U27</f>
        <v xml:space="preserve"> </v>
      </c>
      <c r="F22" s="138" t="str">
        <f>'RVA CLIENT'!V27</f>
        <v xml:space="preserve"> </v>
      </c>
      <c r="G22" s="138" t="str">
        <f>'RVA CLIENT'!W27</f>
        <v xml:space="preserve"> </v>
      </c>
      <c r="H22" s="131"/>
      <c r="I22" s="131">
        <f>'RVA CLIENT'!F16</f>
        <v>0</v>
      </c>
      <c r="J22" s="131"/>
      <c r="K22" s="131"/>
      <c r="L22" s="143"/>
      <c r="M22" s="131"/>
      <c r="N22" s="131">
        <f>'RVA CLIENT'!B16</f>
        <v>0</v>
      </c>
      <c r="O22" s="131">
        <f>O2</f>
        <v>0</v>
      </c>
      <c r="P22" s="131"/>
    </row>
    <row r="23" spans="1:16" ht="15.75" thickBot="1">
      <c r="A23" s="130">
        <v>2</v>
      </c>
      <c r="B23" s="131" t="str">
        <f>'RVA CLIENT'!P28</f>
        <v xml:space="preserve"> </v>
      </c>
      <c r="C23" s="132" t="str">
        <f>'RVA CLIENT'!S28</f>
        <v xml:space="preserve"> </v>
      </c>
      <c r="D23" s="138" t="str">
        <f>'RVA CLIENT'!T28</f>
        <v xml:space="preserve"> </v>
      </c>
      <c r="E23" s="132" t="str">
        <f>'RVA CLIENT'!U28</f>
        <v xml:space="preserve"> </v>
      </c>
      <c r="F23" s="138" t="str">
        <f>'RVA CLIENT'!V28</f>
        <v xml:space="preserve"> </v>
      </c>
      <c r="G23" s="138" t="str">
        <f>'RVA CLIENT'!W28</f>
        <v xml:space="preserve"> </v>
      </c>
      <c r="H23" s="131"/>
      <c r="I23" s="131"/>
      <c r="J23" s="131"/>
      <c r="K23" s="131"/>
      <c r="L23" s="143"/>
      <c r="M23" s="131"/>
      <c r="N23" s="131"/>
      <c r="O23" s="131">
        <f>'RVA CLIENT'!B14</f>
        <v>0</v>
      </c>
      <c r="P23" s="131"/>
    </row>
    <row r="24" spans="1:16" ht="15.75" thickBot="1">
      <c r="A24" s="130">
        <v>3</v>
      </c>
      <c r="B24" s="131" t="str">
        <f>'RVA CLIENT'!P29</f>
        <v xml:space="preserve"> </v>
      </c>
      <c r="C24" s="132" t="str">
        <f>'RVA CLIENT'!S29</f>
        <v xml:space="preserve"> </v>
      </c>
      <c r="D24" s="138" t="str">
        <f>'RVA CLIENT'!T29</f>
        <v xml:space="preserve"> </v>
      </c>
      <c r="E24" s="132" t="str">
        <f>'RVA CLIENT'!U29</f>
        <v xml:space="preserve"> </v>
      </c>
      <c r="F24" s="138" t="str">
        <f>'RVA CLIENT'!V29</f>
        <v xml:space="preserve">  </v>
      </c>
      <c r="G24" s="138" t="str">
        <f>'RVA CLIENT'!W29</f>
        <v xml:space="preserve"> </v>
      </c>
      <c r="H24" s="131"/>
      <c r="I24" s="131"/>
      <c r="J24" s="131"/>
      <c r="K24" s="131"/>
      <c r="L24" s="143"/>
      <c r="M24" s="131"/>
      <c r="N24" s="131"/>
      <c r="O24" s="131"/>
      <c r="P24" s="131"/>
    </row>
    <row r="25" spans="1:16" ht="15.75" thickBot="1">
      <c r="A25" s="130">
        <v>4</v>
      </c>
      <c r="B25" s="131" t="str">
        <f>'RVA CLIENT'!P30</f>
        <v xml:space="preserve"> </v>
      </c>
      <c r="C25" s="132" t="str">
        <f>'RVA CLIENT'!S30</f>
        <v xml:space="preserve"> </v>
      </c>
      <c r="D25" s="138" t="str">
        <f>'RVA CLIENT'!T30</f>
        <v xml:space="preserve">  </v>
      </c>
      <c r="E25" s="132" t="str">
        <f>'RVA CLIENT'!U30</f>
        <v xml:space="preserve"> </v>
      </c>
      <c r="F25" s="138" t="str">
        <f>'RVA CLIENT'!V30</f>
        <v xml:space="preserve"> </v>
      </c>
      <c r="G25" s="138" t="str">
        <f>'RVA CLIENT'!W30</f>
        <v xml:space="preserve"> </v>
      </c>
      <c r="H25" s="131"/>
      <c r="I25" s="131"/>
      <c r="J25" s="131"/>
      <c r="K25" s="131"/>
      <c r="L25" s="143"/>
      <c r="M25" s="131"/>
      <c r="N25" s="131"/>
      <c r="O25" s="131"/>
      <c r="P25" s="131"/>
    </row>
    <row r="26" spans="1:16" ht="15.75" thickBot="1">
      <c r="A26" s="130">
        <v>5</v>
      </c>
      <c r="B26" s="131" t="str">
        <f>'RVA CLIENT'!P31</f>
        <v xml:space="preserve">  </v>
      </c>
      <c r="C26" s="132" t="str">
        <f>'RVA CLIENT'!S31</f>
        <v xml:space="preserve"> </v>
      </c>
      <c r="D26" s="138" t="str">
        <f>'RVA CLIENT'!T31</f>
        <v xml:space="preserve"> </v>
      </c>
      <c r="E26" s="132" t="str">
        <f>'RVA CLIENT'!U31</f>
        <v xml:space="preserve"> </v>
      </c>
      <c r="F26" s="138" t="str">
        <f>'RVA CLIENT'!V31</f>
        <v xml:space="preserve"> </v>
      </c>
      <c r="G26" s="138" t="str">
        <f>'RVA CLIENT'!W31</f>
        <v xml:space="preserve"> </v>
      </c>
      <c r="H26" s="131"/>
      <c r="I26" s="131"/>
      <c r="J26" s="131"/>
      <c r="K26" s="131"/>
      <c r="L26" s="143"/>
      <c r="M26" s="131"/>
      <c r="N26" s="131"/>
      <c r="O26" s="131"/>
      <c r="P26" s="131"/>
    </row>
    <row r="27" spans="1:16" ht="15.75" thickBot="1">
      <c r="A27" s="134">
        <v>1</v>
      </c>
      <c r="B27" s="135" t="str">
        <f>'RVA CLIENT'!P35</f>
        <v xml:space="preserve"> </v>
      </c>
      <c r="C27" s="136" t="str">
        <f>'RVA CLIENT'!S35</f>
        <v xml:space="preserve"> </v>
      </c>
      <c r="D27" s="139" t="str">
        <f>'RVA CLIENT'!T35</f>
        <v xml:space="preserve"> </v>
      </c>
      <c r="E27" s="136" t="str">
        <f>'RVA CLIENT'!U35</f>
        <v xml:space="preserve"> </v>
      </c>
      <c r="F27" s="139" t="str">
        <f>'RVA CLIENT'!V35</f>
        <v xml:space="preserve"> </v>
      </c>
      <c r="G27" s="139" t="str">
        <f>'RVA CLIENT'!W35</f>
        <v xml:space="preserve"> </v>
      </c>
      <c r="H27" s="135"/>
      <c r="I27" s="135">
        <f>'RVA CLIENT'!F16</f>
        <v>0</v>
      </c>
      <c r="J27" s="135"/>
      <c r="K27" s="135"/>
      <c r="L27" s="144"/>
      <c r="M27" s="135"/>
      <c r="N27" s="135">
        <f>'RVA CLIENT'!B16</f>
        <v>0</v>
      </c>
      <c r="O27" s="135">
        <f t="shared" ref="O27" si="0">O12</f>
        <v>0</v>
      </c>
      <c r="P27" s="135"/>
    </row>
    <row r="28" spans="1:16" ht="15.75" thickBot="1">
      <c r="A28" s="134">
        <v>2</v>
      </c>
      <c r="B28" s="135" t="str">
        <f>'RVA CLIENT'!P36</f>
        <v xml:space="preserve"> </v>
      </c>
      <c r="C28" s="136" t="str">
        <f>'RVA CLIENT'!S36</f>
        <v xml:space="preserve"> </v>
      </c>
      <c r="D28" s="139" t="str">
        <f>'RVA CLIENT'!T36</f>
        <v xml:space="preserve"> </v>
      </c>
      <c r="E28" s="136" t="str">
        <f>'RVA CLIENT'!U36</f>
        <v xml:space="preserve"> </v>
      </c>
      <c r="F28" s="139" t="str">
        <f>'RVA CLIENT'!V36</f>
        <v xml:space="preserve"> </v>
      </c>
      <c r="G28" s="139" t="str">
        <f>'RVA CLIENT'!W36</f>
        <v xml:space="preserve"> </v>
      </c>
      <c r="H28" s="135"/>
      <c r="I28" s="135"/>
      <c r="J28" s="135"/>
      <c r="K28" s="135"/>
      <c r="L28" s="144"/>
      <c r="M28" s="135"/>
      <c r="N28" s="135"/>
      <c r="O28" s="135">
        <f>'RVA CLIENT'!B14</f>
        <v>0</v>
      </c>
      <c r="P28" s="135"/>
    </row>
    <row r="29" spans="1:16" ht="15.75" thickBot="1">
      <c r="A29" s="134">
        <v>3</v>
      </c>
      <c r="B29" s="135" t="str">
        <f>'RVA CLIENT'!P37</f>
        <v xml:space="preserve"> </v>
      </c>
      <c r="C29" s="136" t="str">
        <f>'RVA CLIENT'!S37</f>
        <v xml:space="preserve">  </v>
      </c>
      <c r="D29" s="139" t="str">
        <f>'RVA CLIENT'!T37</f>
        <v xml:space="preserve">  </v>
      </c>
      <c r="E29" s="136" t="str">
        <f>'RVA CLIENT'!U37</f>
        <v xml:space="preserve"> </v>
      </c>
      <c r="F29" s="139" t="str">
        <f>'RVA CLIENT'!V37</f>
        <v xml:space="preserve"> </v>
      </c>
      <c r="G29" s="139" t="str">
        <f>'RVA CLIENT'!W37</f>
        <v xml:space="preserve"> </v>
      </c>
      <c r="H29" s="135"/>
      <c r="I29" s="135"/>
      <c r="J29" s="135"/>
      <c r="K29" s="135"/>
      <c r="L29" s="144"/>
      <c r="M29" s="135"/>
      <c r="N29" s="135"/>
      <c r="O29" s="135"/>
      <c r="P29" s="135"/>
    </row>
    <row r="30" spans="1:16" ht="15.75" thickBot="1">
      <c r="A30" s="134">
        <v>4</v>
      </c>
      <c r="B30" s="135" t="str">
        <f>'RVA CLIENT'!P38</f>
        <v xml:space="preserve"> </v>
      </c>
      <c r="C30" s="136" t="str">
        <f>'RVA CLIENT'!S38</f>
        <v xml:space="preserve"> </v>
      </c>
      <c r="D30" s="139" t="str">
        <f>'RVA CLIENT'!T38</f>
        <v xml:space="preserve"> </v>
      </c>
      <c r="E30" s="136" t="str">
        <f>'RVA CLIENT'!U38</f>
        <v xml:space="preserve"> </v>
      </c>
      <c r="F30" s="139" t="str">
        <f>'RVA CLIENT'!V38</f>
        <v xml:space="preserve"> </v>
      </c>
      <c r="G30" s="139" t="str">
        <f>'RVA CLIENT'!W38</f>
        <v xml:space="preserve"> </v>
      </c>
      <c r="H30" s="135"/>
      <c r="I30" s="135"/>
      <c r="J30" s="135"/>
      <c r="K30" s="135"/>
      <c r="L30" s="144"/>
      <c r="M30" s="135"/>
      <c r="N30" s="135"/>
      <c r="O30" s="135"/>
      <c r="P30" s="135"/>
    </row>
    <row r="31" spans="1:16" ht="15.75" thickBot="1">
      <c r="A31" s="134">
        <v>5</v>
      </c>
      <c r="B31" s="135" t="str">
        <f>'RVA CLIENT'!P39</f>
        <v xml:space="preserve"> </v>
      </c>
      <c r="C31" s="136" t="str">
        <f>'RVA CLIENT'!S39</f>
        <v xml:space="preserve"> </v>
      </c>
      <c r="D31" s="139" t="str">
        <f>'RVA CLIENT'!T39</f>
        <v xml:space="preserve"> </v>
      </c>
      <c r="E31" s="136" t="str">
        <f>'RVA CLIENT'!U39</f>
        <v xml:space="preserve"> </v>
      </c>
      <c r="F31" s="139" t="str">
        <f>'RVA CLIENT'!V39</f>
        <v xml:space="preserve"> </v>
      </c>
      <c r="G31" s="139" t="str">
        <f>'RVA CLIENT'!W39</f>
        <v xml:space="preserve"> </v>
      </c>
      <c r="H31" s="135"/>
      <c r="I31" s="135"/>
      <c r="J31" s="135"/>
      <c r="K31" s="135"/>
      <c r="L31" s="144"/>
      <c r="M31" s="135"/>
      <c r="N31" s="135"/>
      <c r="O31" s="135"/>
      <c r="P31" s="135"/>
    </row>
    <row r="32" spans="1:16" ht="15.75" thickBot="1">
      <c r="A32" s="130">
        <v>1</v>
      </c>
      <c r="B32" s="131" t="str">
        <f>'RVA CLIENT'!P43</f>
        <v xml:space="preserve"> </v>
      </c>
      <c r="C32" s="132" t="str">
        <f>'RVA CLIENT'!S43</f>
        <v xml:space="preserve"> </v>
      </c>
      <c r="D32" s="138" t="str">
        <f>'RVA CLIENT'!T43</f>
        <v xml:space="preserve"> </v>
      </c>
      <c r="E32" s="132" t="str">
        <f>'RVA CLIENT'!U43</f>
        <v xml:space="preserve"> </v>
      </c>
      <c r="F32" s="138" t="str">
        <f>'RVA CLIENT'!V43</f>
        <v xml:space="preserve"> </v>
      </c>
      <c r="G32" s="138" t="str">
        <f>'RVA CLIENT'!W43</f>
        <v xml:space="preserve"> </v>
      </c>
      <c r="H32" s="131"/>
      <c r="I32" s="131">
        <f>'RVA CLIENT'!F16</f>
        <v>0</v>
      </c>
      <c r="J32" s="131"/>
      <c r="K32" s="131"/>
      <c r="L32" s="143"/>
      <c r="M32" s="131"/>
      <c r="N32" s="131">
        <f>'RVA CLIENT'!B16</f>
        <v>0</v>
      </c>
      <c r="O32" s="131">
        <f t="shared" ref="O32" si="1">O12</f>
        <v>0</v>
      </c>
      <c r="P32" s="131"/>
    </row>
    <row r="33" spans="1:16" ht="15.75" thickBot="1">
      <c r="A33" s="130">
        <v>2</v>
      </c>
      <c r="B33" s="131" t="str">
        <f>'RVA CLIENT'!P44</f>
        <v xml:space="preserve"> </v>
      </c>
      <c r="C33" s="132" t="str">
        <f>'RVA CLIENT'!S44</f>
        <v xml:space="preserve"> </v>
      </c>
      <c r="D33" s="138" t="str">
        <f>'RVA CLIENT'!T44</f>
        <v xml:space="preserve"> </v>
      </c>
      <c r="E33" s="132" t="str">
        <f>'RVA CLIENT'!U44</f>
        <v xml:space="preserve"> </v>
      </c>
      <c r="F33" s="138" t="str">
        <f>'RVA CLIENT'!V44</f>
        <v xml:space="preserve"> </v>
      </c>
      <c r="G33" s="138" t="str">
        <f>'RVA CLIENT'!W44</f>
        <v xml:space="preserve"> </v>
      </c>
      <c r="H33" s="131"/>
      <c r="I33" s="131"/>
      <c r="J33" s="131"/>
      <c r="K33" s="131"/>
      <c r="L33" s="143"/>
      <c r="M33" s="131"/>
      <c r="N33" s="131"/>
      <c r="O33" s="131">
        <f>'RVA CLIENT'!B14</f>
        <v>0</v>
      </c>
      <c r="P33" s="131"/>
    </row>
    <row r="34" spans="1:16" ht="15.75" thickBot="1">
      <c r="A34" s="130">
        <v>3</v>
      </c>
      <c r="B34" s="131" t="str">
        <f>'RVA CLIENT'!P45</f>
        <v xml:space="preserve"> </v>
      </c>
      <c r="C34" s="132" t="str">
        <f>'RVA CLIENT'!S45</f>
        <v xml:space="preserve"> </v>
      </c>
      <c r="D34" s="138" t="str">
        <f>'RVA CLIENT'!T45</f>
        <v xml:space="preserve"> </v>
      </c>
      <c r="E34" s="132" t="str">
        <f>'RVA CLIENT'!U45</f>
        <v xml:space="preserve"> </v>
      </c>
      <c r="F34" s="138" t="str">
        <f>'RVA CLIENT'!V45</f>
        <v xml:space="preserve"> </v>
      </c>
      <c r="G34" s="138" t="str">
        <f>'RVA CLIENT'!W45</f>
        <v xml:space="preserve"> </v>
      </c>
      <c r="H34" s="131"/>
      <c r="I34" s="131"/>
      <c r="J34" s="131"/>
      <c r="K34" s="131"/>
      <c r="L34" s="143"/>
      <c r="M34" s="131"/>
      <c r="N34" s="131"/>
      <c r="O34" s="131"/>
      <c r="P34" s="131"/>
    </row>
    <row r="35" spans="1:16" ht="15.75" thickBot="1">
      <c r="A35" s="130">
        <v>4</v>
      </c>
      <c r="B35" s="131" t="str">
        <f>'RVA CLIENT'!P46</f>
        <v xml:space="preserve"> </v>
      </c>
      <c r="C35" s="132" t="str">
        <f>'RVA CLIENT'!S46</f>
        <v xml:space="preserve"> </v>
      </c>
      <c r="D35" s="138" t="str">
        <f>'RVA CLIENT'!T46</f>
        <v xml:space="preserve"> </v>
      </c>
      <c r="E35" s="132" t="str">
        <f>'RVA CLIENT'!U46</f>
        <v xml:space="preserve"> </v>
      </c>
      <c r="F35" s="138" t="str">
        <f>'RVA CLIENT'!V46</f>
        <v xml:space="preserve"> </v>
      </c>
      <c r="G35" s="138" t="str">
        <f>'RVA CLIENT'!W46</f>
        <v xml:space="preserve"> </v>
      </c>
      <c r="H35" s="131"/>
      <c r="I35" s="131"/>
      <c r="J35" s="131"/>
      <c r="K35" s="131"/>
      <c r="L35" s="143"/>
      <c r="M35" s="131"/>
      <c r="N35" s="131"/>
      <c r="O35" s="131"/>
      <c r="P35" s="131"/>
    </row>
    <row r="36" spans="1:16" ht="15.75" thickBot="1">
      <c r="A36" s="130">
        <v>5</v>
      </c>
      <c r="B36" s="131" t="str">
        <f>'RVA CLIENT'!P47</f>
        <v xml:space="preserve"> </v>
      </c>
      <c r="C36" s="132" t="str">
        <f>'RVA CLIENT'!S47</f>
        <v xml:space="preserve"> </v>
      </c>
      <c r="D36" s="138" t="str">
        <f>'RVA CLIENT'!T47</f>
        <v xml:space="preserve"> </v>
      </c>
      <c r="E36" s="132" t="str">
        <f>'RVA CLIENT'!U47</f>
        <v xml:space="preserve"> </v>
      </c>
      <c r="F36" s="138" t="str">
        <f>'RVA CLIENT'!V47</f>
        <v xml:space="preserve"> </v>
      </c>
      <c r="G36" s="138" t="str">
        <f>'RVA CLIENT'!W47</f>
        <v xml:space="preserve"> </v>
      </c>
      <c r="H36" s="131"/>
      <c r="I36" s="131"/>
      <c r="J36" s="131"/>
      <c r="K36" s="131"/>
      <c r="L36" s="143"/>
      <c r="M36" s="131"/>
      <c r="N36" s="131"/>
      <c r="O36" s="131"/>
      <c r="P36" s="131"/>
    </row>
    <row r="37" spans="1:16" ht="15.75" thickBot="1">
      <c r="A37" s="134">
        <v>1</v>
      </c>
      <c r="B37" s="135" t="str">
        <f>'RVA CLIENT'!X3</f>
        <v xml:space="preserve"> </v>
      </c>
      <c r="C37" s="136" t="str">
        <f>'RVA CLIENT'!AA3</f>
        <v xml:space="preserve"> </v>
      </c>
      <c r="D37" s="139" t="str">
        <f>'RVA CLIENT'!AB3</f>
        <v xml:space="preserve"> </v>
      </c>
      <c r="E37" s="136" t="str">
        <f>'RVA CLIENT'!AC3</f>
        <v xml:space="preserve"> </v>
      </c>
      <c r="F37" s="139" t="str">
        <f>'RVA CLIENT'!AD3</f>
        <v xml:space="preserve"> </v>
      </c>
      <c r="G37" s="139" t="str">
        <f>'RVA CLIENT'!AE3</f>
        <v xml:space="preserve"> </v>
      </c>
      <c r="H37" s="135"/>
      <c r="I37" s="135">
        <f>'RVA CLIENT'!F16</f>
        <v>0</v>
      </c>
      <c r="J37" s="135"/>
      <c r="K37" s="135"/>
      <c r="L37" s="144"/>
      <c r="M37" s="135"/>
      <c r="N37" s="135">
        <f>'RVA CLIENT'!B16</f>
        <v>0</v>
      </c>
      <c r="O37" s="135">
        <f t="shared" ref="O37" si="2">O22</f>
        <v>0</v>
      </c>
      <c r="P37" s="135"/>
    </row>
    <row r="38" spans="1:16" ht="15.75" thickBot="1">
      <c r="A38" s="134">
        <v>2</v>
      </c>
      <c r="B38" s="135" t="str">
        <f>'RVA CLIENT'!X4</f>
        <v xml:space="preserve"> </v>
      </c>
      <c r="C38" s="136" t="str">
        <f>'RVA CLIENT'!AA4</f>
        <v xml:space="preserve"> </v>
      </c>
      <c r="D38" s="139" t="str">
        <f>'RVA CLIENT'!AB4</f>
        <v xml:space="preserve"> </v>
      </c>
      <c r="E38" s="136" t="str">
        <f>'RVA CLIENT'!AC4</f>
        <v xml:space="preserve"> </v>
      </c>
      <c r="F38" s="139" t="str">
        <f>'RVA CLIENT'!AD4</f>
        <v xml:space="preserve"> </v>
      </c>
      <c r="G38" s="139" t="str">
        <f>'RVA CLIENT'!AE4</f>
        <v xml:space="preserve"> </v>
      </c>
      <c r="H38" s="135"/>
      <c r="I38" s="135"/>
      <c r="J38" s="135"/>
      <c r="K38" s="135"/>
      <c r="L38" s="144"/>
      <c r="M38" s="135"/>
      <c r="N38" s="135"/>
      <c r="O38" s="135">
        <f>'RVA CLIENT'!B14</f>
        <v>0</v>
      </c>
      <c r="P38" s="135"/>
    </row>
    <row r="39" spans="1:16" ht="15.75" thickBot="1">
      <c r="A39" s="134">
        <v>3</v>
      </c>
      <c r="B39" s="135" t="str">
        <f>'RVA CLIENT'!X5</f>
        <v xml:space="preserve"> </v>
      </c>
      <c r="C39" s="136" t="str">
        <f>'RVA CLIENT'!AA5</f>
        <v xml:space="preserve"> </v>
      </c>
      <c r="D39" s="139" t="str">
        <f>'RVA CLIENT'!AB5</f>
        <v xml:space="preserve"> </v>
      </c>
      <c r="E39" s="136" t="str">
        <f>'RVA CLIENT'!AC5</f>
        <v xml:space="preserve"> </v>
      </c>
      <c r="F39" s="139" t="str">
        <f>'RVA CLIENT'!AD5</f>
        <v xml:space="preserve">  </v>
      </c>
      <c r="G39" s="139" t="str">
        <f>'RVA CLIENT'!AE5</f>
        <v xml:space="preserve"> </v>
      </c>
      <c r="H39" s="135"/>
      <c r="I39" s="135"/>
      <c r="J39" s="135"/>
      <c r="K39" s="135"/>
      <c r="L39" s="144"/>
      <c r="M39" s="135"/>
      <c r="N39" s="135"/>
      <c r="O39" s="135"/>
      <c r="P39" s="135"/>
    </row>
    <row r="40" spans="1:16" ht="15.75" thickBot="1">
      <c r="A40" s="134">
        <v>4</v>
      </c>
      <c r="B40" s="135" t="str">
        <f>'RVA CLIENT'!X6</f>
        <v xml:space="preserve"> </v>
      </c>
      <c r="C40" s="136" t="str">
        <f>'RVA CLIENT'!AA6</f>
        <v xml:space="preserve"> </v>
      </c>
      <c r="D40" s="139" t="str">
        <f>'RVA CLIENT'!AB6</f>
        <v xml:space="preserve"> </v>
      </c>
      <c r="E40" s="136" t="str">
        <f>'RVA CLIENT'!AC6</f>
        <v xml:space="preserve"> </v>
      </c>
      <c r="F40" s="139" t="str">
        <f>'RVA CLIENT'!AD6</f>
        <v xml:space="preserve"> </v>
      </c>
      <c r="G40" s="139" t="str">
        <f>'RVA CLIENT'!AE6</f>
        <v xml:space="preserve"> </v>
      </c>
      <c r="H40" s="135"/>
      <c r="I40" s="135"/>
      <c r="J40" s="135"/>
      <c r="K40" s="135"/>
      <c r="L40" s="144"/>
      <c r="M40" s="135"/>
      <c r="N40" s="135"/>
      <c r="O40" s="135"/>
      <c r="P40" s="135"/>
    </row>
    <row r="41" spans="1:16" ht="15.75" thickBot="1">
      <c r="A41" s="134">
        <v>5</v>
      </c>
      <c r="B41" s="135" t="str">
        <f>'RVA CLIENT'!X7</f>
        <v xml:space="preserve"> </v>
      </c>
      <c r="C41" s="136" t="str">
        <f>'RVA CLIENT'!AA7</f>
        <v xml:space="preserve"> </v>
      </c>
      <c r="D41" s="139" t="str">
        <f>'RVA CLIENT'!AB7</f>
        <v xml:space="preserve"> </v>
      </c>
      <c r="E41" s="136" t="str">
        <f>'RVA CLIENT'!AC7</f>
        <v xml:space="preserve"> </v>
      </c>
      <c r="F41" s="139" t="str">
        <f>'RVA CLIENT'!AD7</f>
        <v xml:space="preserve"> </v>
      </c>
      <c r="G41" s="139" t="str">
        <f>'RVA CLIENT'!AE7</f>
        <v xml:space="preserve"> </v>
      </c>
      <c r="H41" s="135"/>
      <c r="I41" s="135"/>
      <c r="J41" s="135"/>
      <c r="K41" s="135"/>
      <c r="L41" s="144"/>
      <c r="M41" s="135"/>
      <c r="N41" s="135"/>
      <c r="O41" s="135"/>
      <c r="P41" s="135"/>
    </row>
    <row r="42" spans="1:16" ht="15.75" thickBot="1">
      <c r="A42" s="130">
        <v>1</v>
      </c>
      <c r="B42" s="131" t="str">
        <f>'RVA CLIENT'!X11</f>
        <v xml:space="preserve"> </v>
      </c>
      <c r="C42" s="132" t="str">
        <f>'RVA CLIENT'!AA11</f>
        <v xml:space="preserve"> </v>
      </c>
      <c r="D42" s="138" t="str">
        <f>'RVA CLIENT'!AB11</f>
        <v xml:space="preserve"> </v>
      </c>
      <c r="E42" s="132" t="str">
        <f>'RVA CLIENT'!AC11</f>
        <v xml:space="preserve"> </v>
      </c>
      <c r="F42" s="138" t="str">
        <f>'RVA CLIENT'!AD11</f>
        <v xml:space="preserve"> </v>
      </c>
      <c r="G42" s="138" t="str">
        <f>'RVA CLIENT'!AE11</f>
        <v xml:space="preserve"> </v>
      </c>
      <c r="H42" s="131"/>
      <c r="I42" s="131">
        <f>'RVA CLIENT'!F16</f>
        <v>0</v>
      </c>
      <c r="J42" s="131"/>
      <c r="K42" s="131"/>
      <c r="L42" s="143"/>
      <c r="M42" s="131"/>
      <c r="N42" s="131">
        <f>'RVA CLIENT'!B16</f>
        <v>0</v>
      </c>
      <c r="O42" s="131">
        <f t="shared" ref="O42" si="3">O22</f>
        <v>0</v>
      </c>
      <c r="P42" s="131"/>
    </row>
    <row r="43" spans="1:16" ht="15.75" thickBot="1">
      <c r="A43" s="130">
        <v>2</v>
      </c>
      <c r="B43" s="131" t="str">
        <f>'RVA CLIENT'!X12</f>
        <v xml:space="preserve"> </v>
      </c>
      <c r="C43" s="132" t="str">
        <f>'RVA CLIENT'!AA12</f>
        <v xml:space="preserve"> </v>
      </c>
      <c r="D43" s="138" t="str">
        <f>'RVA CLIENT'!AB12</f>
        <v xml:space="preserve"> </v>
      </c>
      <c r="E43" s="132" t="str">
        <f>'RVA CLIENT'!AC12</f>
        <v xml:space="preserve"> </v>
      </c>
      <c r="F43" s="138" t="str">
        <f>'RVA CLIENT'!AD12</f>
        <v xml:space="preserve"> </v>
      </c>
      <c r="G43" s="138" t="str">
        <f>'RVA CLIENT'!AE12</f>
        <v xml:space="preserve"> </v>
      </c>
      <c r="H43" s="131"/>
      <c r="I43" s="131"/>
      <c r="J43" s="131"/>
      <c r="K43" s="131"/>
      <c r="L43" s="143"/>
      <c r="M43" s="131"/>
      <c r="N43" s="131"/>
      <c r="O43" s="131">
        <f>'RVA CLIENT'!B14</f>
        <v>0</v>
      </c>
      <c r="P43" s="131"/>
    </row>
    <row r="44" spans="1:16" ht="15.75" thickBot="1">
      <c r="A44" s="130">
        <v>3</v>
      </c>
      <c r="B44" s="131" t="str">
        <f>'RVA CLIENT'!X13</f>
        <v xml:space="preserve">  </v>
      </c>
      <c r="C44" s="132" t="str">
        <f>'RVA CLIENT'!AA13</f>
        <v xml:space="preserve"> </v>
      </c>
      <c r="D44" s="138" t="str">
        <f>'RVA CLIENT'!AB13</f>
        <v xml:space="preserve"> </v>
      </c>
      <c r="E44" s="132" t="str">
        <f>'RVA CLIENT'!AC13</f>
        <v xml:space="preserve"> </v>
      </c>
      <c r="F44" s="138" t="str">
        <f>'RVA CLIENT'!AD13</f>
        <v xml:space="preserve">  </v>
      </c>
      <c r="G44" s="138" t="str">
        <f>'RVA CLIENT'!AE13</f>
        <v xml:space="preserve">  </v>
      </c>
      <c r="H44" s="131"/>
      <c r="I44" s="131"/>
      <c r="J44" s="131"/>
      <c r="K44" s="131"/>
      <c r="L44" s="143"/>
      <c r="M44" s="131"/>
      <c r="N44" s="131"/>
      <c r="O44" s="131"/>
      <c r="P44" s="131"/>
    </row>
    <row r="45" spans="1:16" ht="15.75" thickBot="1">
      <c r="A45" s="130">
        <v>4</v>
      </c>
      <c r="B45" s="131" t="str">
        <f>'RVA CLIENT'!X14</f>
        <v xml:space="preserve"> </v>
      </c>
      <c r="C45" s="132" t="str">
        <f>'RVA CLIENT'!AA14</f>
        <v xml:space="preserve"> </v>
      </c>
      <c r="D45" s="138" t="str">
        <f>'RVA CLIENT'!AB14</f>
        <v xml:space="preserve"> </v>
      </c>
      <c r="E45" s="132" t="str">
        <f>'RVA CLIENT'!AC14</f>
        <v xml:space="preserve"> </v>
      </c>
      <c r="F45" s="138" t="str">
        <f>'RVA CLIENT'!AD14</f>
        <v xml:space="preserve"> </v>
      </c>
      <c r="G45" s="138" t="str">
        <f>'RVA CLIENT'!AE14</f>
        <v xml:space="preserve"> </v>
      </c>
      <c r="H45" s="131"/>
      <c r="I45" s="131"/>
      <c r="J45" s="131"/>
      <c r="K45" s="131"/>
      <c r="L45" s="143"/>
      <c r="M45" s="131"/>
      <c r="N45" s="131"/>
      <c r="O45" s="131"/>
      <c r="P45" s="131"/>
    </row>
    <row r="46" spans="1:16" ht="15.75" thickBot="1">
      <c r="A46" s="130">
        <v>5</v>
      </c>
      <c r="B46" s="131" t="str">
        <f>'RVA CLIENT'!X15</f>
        <v xml:space="preserve"> </v>
      </c>
      <c r="C46" s="132" t="str">
        <f>'RVA CLIENT'!AA15</f>
        <v xml:space="preserve"> </v>
      </c>
      <c r="D46" s="138" t="str">
        <f>'RVA CLIENT'!AB15</f>
        <v xml:space="preserve"> </v>
      </c>
      <c r="E46" s="132" t="str">
        <f>'RVA CLIENT'!AC15</f>
        <v xml:space="preserve"> </v>
      </c>
      <c r="F46" s="138" t="str">
        <f>'RVA CLIENT'!AD15</f>
        <v xml:space="preserve"> </v>
      </c>
      <c r="G46" s="138" t="str">
        <f>'RVA CLIENT'!AE15</f>
        <v xml:space="preserve"> </v>
      </c>
      <c r="H46" s="131"/>
      <c r="I46" s="131"/>
      <c r="J46" s="131"/>
      <c r="K46" s="131"/>
      <c r="L46" s="143"/>
      <c r="M46" s="131"/>
      <c r="N46" s="131"/>
      <c r="O46" s="131"/>
      <c r="P46" s="131"/>
    </row>
    <row r="47" spans="1:16" ht="15.75" thickBot="1">
      <c r="A47" s="134">
        <v>1</v>
      </c>
      <c r="B47" s="135" t="str">
        <f>'RVA CLIENT'!X19</f>
        <v xml:space="preserve"> </v>
      </c>
      <c r="C47" s="136" t="str">
        <f>'RVA CLIENT'!AA19</f>
        <v xml:space="preserve"> </v>
      </c>
      <c r="D47" s="139" t="str">
        <f>'RVA CLIENT'!AB19</f>
        <v xml:space="preserve"> </v>
      </c>
      <c r="E47" s="136" t="str">
        <f>'RVA CLIENT'!AC19</f>
        <v xml:space="preserve"> </v>
      </c>
      <c r="F47" s="139" t="str">
        <f>'RVA CLIENT'!AD19</f>
        <v xml:space="preserve"> </v>
      </c>
      <c r="G47" s="139" t="str">
        <f>'RVA CLIENT'!AE19</f>
        <v xml:space="preserve"> </v>
      </c>
      <c r="H47" s="135"/>
      <c r="I47" s="135">
        <f>'RVA CLIENT'!F16</f>
        <v>0</v>
      </c>
      <c r="J47" s="135"/>
      <c r="K47" s="135"/>
      <c r="L47" s="144"/>
      <c r="M47" s="135"/>
      <c r="N47" s="135">
        <f>'RVA CLIENT'!B16</f>
        <v>0</v>
      </c>
      <c r="O47" s="135">
        <f t="shared" ref="O47" si="4">O32</f>
        <v>0</v>
      </c>
      <c r="P47" s="135"/>
    </row>
    <row r="48" spans="1:16" ht="15.75" thickBot="1">
      <c r="A48" s="134">
        <v>2</v>
      </c>
      <c r="B48" s="135" t="str">
        <f>'RVA CLIENT'!X20</f>
        <v xml:space="preserve"> </v>
      </c>
      <c r="C48" s="136" t="str">
        <f>'RVA CLIENT'!AA20</f>
        <v xml:space="preserve">  </v>
      </c>
      <c r="D48" s="139" t="str">
        <f>'RVA CLIENT'!AB20</f>
        <v xml:space="preserve"> </v>
      </c>
      <c r="E48" s="136" t="str">
        <f>'RVA CLIENT'!AC20</f>
        <v xml:space="preserve"> </v>
      </c>
      <c r="F48" s="139" t="str">
        <f>'RVA CLIENT'!AD20</f>
        <v xml:space="preserve">  </v>
      </c>
      <c r="G48" s="139" t="str">
        <f>'RVA CLIENT'!AE20</f>
        <v xml:space="preserve"> </v>
      </c>
      <c r="H48" s="135"/>
      <c r="I48" s="135"/>
      <c r="J48" s="135"/>
      <c r="K48" s="135"/>
      <c r="L48" s="144"/>
      <c r="M48" s="135"/>
      <c r="N48" s="135"/>
      <c r="O48" s="135">
        <f>'RVA CLIENT'!B14</f>
        <v>0</v>
      </c>
      <c r="P48" s="135"/>
    </row>
    <row r="49" spans="1:16" ht="15.75" thickBot="1">
      <c r="A49" s="134">
        <v>3</v>
      </c>
      <c r="B49" s="135" t="str">
        <f>'RVA CLIENT'!X21</f>
        <v xml:space="preserve"> </v>
      </c>
      <c r="C49" s="136" t="str">
        <f>'RVA CLIENT'!AA21</f>
        <v xml:space="preserve"> </v>
      </c>
      <c r="D49" s="139" t="str">
        <f>'RVA CLIENT'!AB21</f>
        <v xml:space="preserve"> </v>
      </c>
      <c r="E49" s="136" t="str">
        <f>'RVA CLIENT'!AC21</f>
        <v xml:space="preserve"> </v>
      </c>
      <c r="F49" s="139" t="str">
        <f>'RVA CLIENT'!AD21</f>
        <v xml:space="preserve"> </v>
      </c>
      <c r="G49" s="139" t="str">
        <f>'RVA CLIENT'!AE21</f>
        <v xml:space="preserve"> </v>
      </c>
      <c r="H49" s="135"/>
      <c r="I49" s="135"/>
      <c r="J49" s="135"/>
      <c r="K49" s="135"/>
      <c r="L49" s="144"/>
      <c r="M49" s="135"/>
      <c r="N49" s="135"/>
      <c r="O49" s="135"/>
      <c r="P49" s="135"/>
    </row>
    <row r="50" spans="1:16" ht="15.75" thickBot="1">
      <c r="A50" s="134">
        <v>4</v>
      </c>
      <c r="B50" s="135" t="str">
        <f>'RVA CLIENT'!X22</f>
        <v xml:space="preserve"> </v>
      </c>
      <c r="C50" s="136" t="str">
        <f>'RVA CLIENT'!AA22</f>
        <v xml:space="preserve"> </v>
      </c>
      <c r="D50" s="139" t="str">
        <f>'RVA CLIENT'!AB22</f>
        <v xml:space="preserve"> </v>
      </c>
      <c r="E50" s="136" t="str">
        <f>'RVA CLIENT'!AC22</f>
        <v xml:space="preserve"> </v>
      </c>
      <c r="F50" s="139" t="str">
        <f>'RVA CLIENT'!AD22</f>
        <v xml:space="preserve"> </v>
      </c>
      <c r="G50" s="139" t="str">
        <f>'RVA CLIENT'!AE22</f>
        <v xml:space="preserve"> </v>
      </c>
      <c r="H50" s="135"/>
      <c r="I50" s="135"/>
      <c r="J50" s="135"/>
      <c r="K50" s="135"/>
      <c r="L50" s="144"/>
      <c r="M50" s="135"/>
      <c r="N50" s="135"/>
      <c r="O50" s="135"/>
      <c r="P50" s="135"/>
    </row>
    <row r="51" spans="1:16" ht="15.75" thickBot="1">
      <c r="A51" s="134">
        <v>5</v>
      </c>
      <c r="B51" s="135" t="str">
        <f>'RVA CLIENT'!X23</f>
        <v xml:space="preserve"> </v>
      </c>
      <c r="C51" s="136" t="str">
        <f>'RVA CLIENT'!AA23</f>
        <v xml:space="preserve"> </v>
      </c>
      <c r="D51" s="139" t="str">
        <f>'RVA CLIENT'!AB23</f>
        <v xml:space="preserve"> </v>
      </c>
      <c r="E51" s="136" t="str">
        <f>'RVA CLIENT'!AC23</f>
        <v xml:space="preserve"> </v>
      </c>
      <c r="F51" s="139" t="str">
        <f>'RVA CLIENT'!AD23</f>
        <v xml:space="preserve"> </v>
      </c>
      <c r="G51" s="139" t="str">
        <f>'RVA CLIENT'!AE23</f>
        <v xml:space="preserve"> </v>
      </c>
      <c r="H51" s="135"/>
      <c r="I51" s="135"/>
      <c r="J51" s="135"/>
      <c r="K51" s="135"/>
      <c r="L51" s="144"/>
      <c r="M51" s="135"/>
      <c r="N51" s="135"/>
      <c r="O51" s="135"/>
      <c r="P51" s="135"/>
    </row>
    <row r="52" spans="1:16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"/>
      <c r="B67" s="2"/>
      <c r="C67" s="2"/>
      <c r="D67" s="140"/>
      <c r="E67" s="2"/>
      <c r="F67" s="140"/>
      <c r="G67" s="140"/>
      <c r="H67" s="2"/>
      <c r="I67" s="2"/>
      <c r="J67" s="2"/>
      <c r="K67" s="2"/>
      <c r="L67" s="145"/>
      <c r="M67" s="2"/>
      <c r="N67" s="2"/>
      <c r="O67" s="2"/>
      <c r="P67" s="2"/>
    </row>
    <row r="68" spans="1:16">
      <c r="A68" s="2"/>
      <c r="B68" s="2"/>
      <c r="C68" s="2"/>
      <c r="D68" s="140"/>
      <c r="E68" s="2"/>
      <c r="F68" s="140"/>
      <c r="G68" s="140"/>
      <c r="H68" s="2"/>
      <c r="I68" s="2"/>
      <c r="J68" s="2"/>
      <c r="K68" s="2"/>
      <c r="L68" s="145"/>
      <c r="M68" s="2"/>
      <c r="N68" s="2"/>
      <c r="O68" s="2"/>
      <c r="P68" s="2"/>
    </row>
    <row r="69" spans="1:16">
      <c r="A69" s="2"/>
      <c r="B69" s="2"/>
      <c r="C69" s="2"/>
      <c r="D69" s="140"/>
      <c r="E69" s="2"/>
      <c r="F69" s="140"/>
      <c r="G69" s="140"/>
      <c r="H69" s="2"/>
      <c r="I69" s="2"/>
      <c r="J69" s="2"/>
      <c r="K69" s="2"/>
      <c r="L69" s="145"/>
      <c r="M69" s="2"/>
      <c r="N69" s="2"/>
      <c r="O69" s="2"/>
      <c r="P69" s="2"/>
    </row>
    <row r="70" spans="1:16">
      <c r="A70" s="2"/>
      <c r="B70" s="2"/>
      <c r="C70" s="2"/>
      <c r="D70" s="140"/>
      <c r="E70" s="2"/>
      <c r="F70" s="140"/>
      <c r="G70" s="140"/>
      <c r="H70" s="2"/>
      <c r="I70" s="2"/>
      <c r="J70" s="2"/>
      <c r="K70" s="2"/>
      <c r="L70" s="145"/>
      <c r="M70" s="2"/>
      <c r="N70" s="2"/>
      <c r="O70" s="2"/>
      <c r="P70" s="2"/>
    </row>
    <row r="71" spans="1:16">
      <c r="A71" s="2"/>
      <c r="B71" s="2"/>
      <c r="C71" s="2"/>
      <c r="D71" s="140"/>
      <c r="E71" s="2"/>
      <c r="F71" s="140"/>
      <c r="G71" s="140"/>
      <c r="H71" s="2"/>
      <c r="I71" s="2"/>
      <c r="J71" s="2"/>
      <c r="K71" s="2"/>
      <c r="L71" s="145"/>
      <c r="M71" s="2"/>
      <c r="N71" s="2"/>
      <c r="O71" s="2"/>
      <c r="P71" s="2"/>
    </row>
    <row r="72" spans="1:16">
      <c r="A72" s="2"/>
      <c r="B72" s="2"/>
      <c r="C72" s="2"/>
      <c r="D72" s="140"/>
      <c r="E72" s="2"/>
      <c r="F72" s="140"/>
      <c r="G72" s="140"/>
      <c r="H72" s="2"/>
      <c r="I72" s="2"/>
      <c r="J72" s="2"/>
      <c r="K72" s="2"/>
      <c r="L72" s="145"/>
      <c r="M72" s="2"/>
      <c r="N72" s="2"/>
      <c r="O72" s="2"/>
      <c r="P72" s="2"/>
    </row>
    <row r="73" spans="1:16">
      <c r="A73" s="2"/>
      <c r="B73" s="2"/>
      <c r="C73" s="2"/>
      <c r="D73" s="140"/>
      <c r="E73" s="2"/>
      <c r="F73" s="140"/>
      <c r="G73" s="140"/>
      <c r="H73" s="2"/>
      <c r="I73" s="2"/>
      <c r="J73" s="2"/>
      <c r="K73" s="2"/>
      <c r="L73" s="145"/>
      <c r="M73" s="2"/>
      <c r="N73" s="2"/>
      <c r="O73" s="2"/>
      <c r="P73" s="2"/>
    </row>
    <row r="74" spans="1:16">
      <c r="A74" s="2"/>
      <c r="B74" s="2"/>
      <c r="C74" s="2"/>
      <c r="D74" s="140"/>
      <c r="E74" s="2"/>
      <c r="F74" s="140"/>
      <c r="G74" s="140"/>
      <c r="H74" s="2"/>
      <c r="I74" s="2"/>
      <c r="J74" s="2"/>
      <c r="K74" s="2"/>
      <c r="L74" s="145"/>
      <c r="M74" s="2"/>
      <c r="N74" s="2"/>
      <c r="O74" s="2"/>
      <c r="P74" s="2"/>
    </row>
    <row r="75" spans="1:16">
      <c r="A75" s="2"/>
      <c r="B75" s="2"/>
      <c r="C75" s="2"/>
      <c r="D75" s="140"/>
      <c r="E75" s="2"/>
      <c r="F75" s="140"/>
      <c r="G75" s="140"/>
      <c r="H75" s="2"/>
      <c r="I75" s="2"/>
      <c r="J75" s="2"/>
      <c r="K75" s="2"/>
      <c r="L75" s="145"/>
      <c r="M75" s="2"/>
      <c r="N75" s="2"/>
      <c r="O75" s="2"/>
      <c r="P75" s="2"/>
    </row>
    <row r="76" spans="1:16">
      <c r="A76" s="2"/>
      <c r="B76" s="2"/>
      <c r="C76" s="2"/>
      <c r="D76" s="140"/>
      <c r="E76" s="2"/>
      <c r="F76" s="140"/>
      <c r="G76" s="140"/>
      <c r="H76" s="2"/>
      <c r="I76" s="2"/>
      <c r="J76" s="2"/>
      <c r="K76" s="2"/>
      <c r="L76" s="145"/>
      <c r="M76" s="2"/>
      <c r="N76" s="2"/>
      <c r="O76" s="2"/>
      <c r="P76" s="2"/>
    </row>
    <row r="77" spans="1:16">
      <c r="A77" s="2"/>
      <c r="B77" s="2"/>
      <c r="C77" s="2"/>
      <c r="D77" s="140"/>
      <c r="E77" s="2"/>
      <c r="F77" s="140"/>
      <c r="G77" s="140"/>
      <c r="H77" s="2"/>
      <c r="I77" s="2"/>
      <c r="J77" s="2"/>
      <c r="K77" s="2"/>
      <c r="L77" s="145"/>
      <c r="M77" s="2"/>
      <c r="N77" s="2"/>
      <c r="O77" s="2"/>
      <c r="P77" s="2"/>
    </row>
    <row r="78" spans="1:16">
      <c r="A78" s="2"/>
      <c r="B78" s="2"/>
      <c r="C78" s="2"/>
      <c r="D78" s="140"/>
      <c r="E78" s="2"/>
      <c r="F78" s="140"/>
      <c r="G78" s="140"/>
      <c r="H78" s="2"/>
      <c r="I78" s="2"/>
      <c r="J78" s="2"/>
      <c r="K78" s="2"/>
      <c r="L78" s="145"/>
      <c r="M78" s="2"/>
      <c r="N78" s="2"/>
      <c r="O78" s="2"/>
      <c r="P78" s="2"/>
    </row>
    <row r="79" spans="1:16">
      <c r="A79" s="2"/>
      <c r="B79" s="2"/>
      <c r="C79" s="2"/>
      <c r="D79" s="140"/>
      <c r="E79" s="2"/>
      <c r="F79" s="140"/>
      <c r="G79" s="140"/>
      <c r="H79" s="2"/>
      <c r="I79" s="2"/>
      <c r="J79" s="2"/>
      <c r="K79" s="2"/>
      <c r="L79" s="145"/>
      <c r="M79" s="2"/>
      <c r="N79" s="2"/>
      <c r="O79" s="2"/>
      <c r="P79" s="2"/>
    </row>
    <row r="80" spans="1:16">
      <c r="A80" s="2"/>
      <c r="B80" s="2"/>
      <c r="C80" s="2"/>
      <c r="D80" s="140"/>
      <c r="E80" s="2"/>
      <c r="F80" s="140"/>
      <c r="G80" s="140"/>
      <c r="H80" s="2"/>
      <c r="I80" s="2"/>
      <c r="J80" s="2"/>
      <c r="K80" s="2"/>
      <c r="L80" s="145"/>
      <c r="M80" s="2"/>
      <c r="N80" s="2"/>
      <c r="O80" s="2"/>
      <c r="P80" s="2"/>
    </row>
    <row r="81" spans="1:16">
      <c r="A81" s="2"/>
      <c r="B81" s="2"/>
      <c r="C81" s="2"/>
      <c r="D81" s="140"/>
      <c r="E81" s="2"/>
      <c r="F81" s="140"/>
      <c r="G81" s="140"/>
      <c r="H81" s="2"/>
      <c r="I81" s="2"/>
      <c r="J81" s="2"/>
      <c r="K81" s="2"/>
      <c r="L81" s="145"/>
      <c r="M81" s="2"/>
      <c r="N81" s="2"/>
      <c r="O81" s="2"/>
      <c r="P81" s="2"/>
    </row>
    <row r="82" spans="1:16">
      <c r="A82" s="2"/>
      <c r="B82" s="2"/>
      <c r="C82" s="2"/>
      <c r="D82" s="140"/>
      <c r="E82" s="2"/>
      <c r="F82" s="140"/>
      <c r="G82" s="140"/>
      <c r="H82" s="2"/>
      <c r="I82" s="2"/>
      <c r="J82" s="2"/>
      <c r="K82" s="2"/>
      <c r="L82" s="145"/>
      <c r="M82" s="2"/>
      <c r="N82" s="2"/>
      <c r="O82" s="2"/>
      <c r="P82" s="2"/>
    </row>
    <row r="83" spans="1:16">
      <c r="A83" s="2"/>
      <c r="B83" s="2"/>
      <c r="C83" s="2"/>
      <c r="D83" s="140"/>
      <c r="E83" s="2"/>
      <c r="F83" s="140"/>
      <c r="G83" s="140"/>
      <c r="H83" s="2"/>
      <c r="I83" s="2"/>
      <c r="J83" s="2"/>
      <c r="K83" s="2"/>
      <c r="L83" s="145"/>
      <c r="M83" s="2"/>
      <c r="N83" s="2"/>
      <c r="O83" s="2"/>
      <c r="P83" s="2"/>
    </row>
    <row r="84" spans="1:16">
      <c r="A84" s="2"/>
      <c r="B84" s="2"/>
      <c r="C84" s="2"/>
      <c r="D84" s="140"/>
      <c r="E84" s="2"/>
      <c r="F84" s="140"/>
      <c r="G84" s="140"/>
      <c r="H84" s="2"/>
      <c r="I84" s="2"/>
      <c r="J84" s="2"/>
      <c r="K84" s="2"/>
      <c r="L84" s="145"/>
      <c r="M84" s="2"/>
      <c r="N84" s="2"/>
      <c r="O84" s="2"/>
      <c r="P84" s="2"/>
    </row>
    <row r="85" spans="1:16">
      <c r="A85" s="2"/>
      <c r="B85" s="2"/>
      <c r="C85" s="2"/>
      <c r="D85" s="140"/>
      <c r="E85" s="2"/>
      <c r="F85" s="140"/>
      <c r="G85" s="140"/>
      <c r="H85" s="2"/>
      <c r="I85" s="2"/>
      <c r="J85" s="2"/>
      <c r="K85" s="2"/>
      <c r="L85" s="145"/>
      <c r="M85" s="2"/>
      <c r="N85" s="2"/>
      <c r="O85" s="2"/>
      <c r="P85" s="2"/>
    </row>
    <row r="86" spans="1:16">
      <c r="A86" s="2"/>
      <c r="B86" s="2"/>
      <c r="C86" s="2"/>
      <c r="D86" s="140"/>
      <c r="E86" s="2"/>
      <c r="F86" s="140"/>
      <c r="G86" s="140"/>
      <c r="H86" s="2"/>
      <c r="I86" s="2"/>
      <c r="J86" s="2"/>
      <c r="K86" s="2"/>
      <c r="L86" s="145"/>
      <c r="M86" s="2"/>
      <c r="N86" s="2"/>
      <c r="O86" s="2"/>
      <c r="P86" s="2"/>
    </row>
    <row r="87" spans="1:16">
      <c r="A87" s="2"/>
      <c r="B87" s="2"/>
      <c r="C87" s="2"/>
      <c r="D87" s="140"/>
      <c r="E87" s="2"/>
      <c r="F87" s="140"/>
      <c r="G87" s="140"/>
      <c r="H87" s="2"/>
      <c r="I87" s="2"/>
      <c r="J87" s="2"/>
      <c r="K87" s="2"/>
      <c r="L87" s="145"/>
      <c r="M87" s="2"/>
      <c r="N87" s="2"/>
      <c r="O87" s="2"/>
      <c r="P87" s="2"/>
    </row>
    <row r="88" spans="1:16">
      <c r="A88" s="2"/>
      <c r="B88" s="2"/>
      <c r="C88" s="2"/>
      <c r="D88" s="140"/>
      <c r="E88" s="2"/>
      <c r="F88" s="140"/>
      <c r="G88" s="140"/>
      <c r="H88" s="2"/>
      <c r="I88" s="2"/>
      <c r="J88" s="2"/>
      <c r="K88" s="2"/>
      <c r="L88" s="145"/>
      <c r="M88" s="2"/>
      <c r="N88" s="2"/>
      <c r="O88" s="2"/>
      <c r="P88" s="2"/>
    </row>
    <row r="89" spans="1:16">
      <c r="A89" s="2"/>
      <c r="B89" s="2"/>
      <c r="C89" s="2"/>
      <c r="D89" s="140"/>
      <c r="E89" s="2"/>
      <c r="F89" s="140"/>
      <c r="G89" s="140"/>
      <c r="H89" s="2"/>
      <c r="I89" s="2"/>
      <c r="J89" s="2"/>
      <c r="K89" s="2"/>
      <c r="L89" s="145"/>
      <c r="M89" s="2"/>
      <c r="N89" s="2"/>
      <c r="O89" s="2"/>
      <c r="P89" s="2"/>
    </row>
    <row r="90" spans="1:16">
      <c r="A90" s="2"/>
      <c r="B90" s="2"/>
      <c r="C90" s="2"/>
      <c r="D90" s="140"/>
      <c r="E90" s="2"/>
      <c r="F90" s="140"/>
      <c r="G90" s="140"/>
      <c r="H90" s="2"/>
      <c r="I90" s="2"/>
      <c r="J90" s="2"/>
      <c r="K90" s="2"/>
      <c r="L90" s="145"/>
      <c r="M90" s="2"/>
      <c r="N90" s="2"/>
      <c r="O90" s="2"/>
      <c r="P90" s="2"/>
    </row>
    <row r="91" spans="1:16">
      <c r="A91" s="2"/>
      <c r="B91" s="2"/>
      <c r="C91" s="2"/>
      <c r="D91" s="140"/>
      <c r="E91" s="2"/>
      <c r="F91" s="140"/>
      <c r="G91" s="140"/>
      <c r="H91" s="2"/>
      <c r="I91" s="2"/>
      <c r="J91" s="2"/>
      <c r="K91" s="2"/>
      <c r="L91" s="145"/>
      <c r="M91" s="2"/>
      <c r="N91" s="2"/>
      <c r="O91" s="2"/>
      <c r="P91" s="2"/>
    </row>
    <row r="92" spans="1:16">
      <c r="A92" s="2"/>
      <c r="B92" s="2"/>
      <c r="C92" s="2"/>
      <c r="D92" s="140"/>
      <c r="E92" s="2"/>
      <c r="F92" s="140"/>
      <c r="G92" s="140"/>
      <c r="H92" s="2"/>
      <c r="I92" s="2"/>
      <c r="J92" s="2"/>
      <c r="K92" s="2"/>
      <c r="L92" s="145"/>
      <c r="M92" s="2"/>
      <c r="N92" s="2"/>
      <c r="O92" s="2"/>
      <c r="P92" s="2"/>
    </row>
    <row r="93" spans="1:16">
      <c r="A93" s="2"/>
      <c r="B93" s="2"/>
      <c r="C93" s="2"/>
      <c r="D93" s="140"/>
      <c r="E93" s="2"/>
      <c r="F93" s="140"/>
      <c r="G93" s="140"/>
      <c r="H93" s="2"/>
      <c r="I93" s="2"/>
      <c r="J93" s="2"/>
      <c r="K93" s="2"/>
      <c r="L93" s="145"/>
      <c r="M93" s="2"/>
      <c r="N93" s="2"/>
      <c r="O93" s="2"/>
      <c r="P93" s="2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01"/>
  <sheetViews>
    <sheetView topLeftCell="A25" zoomScale="55" zoomScaleNormal="55" workbookViewId="0">
      <selection activeCell="K25" sqref="K25"/>
    </sheetView>
  </sheetViews>
  <sheetFormatPr baseColWidth="10" defaultRowHeight="15"/>
  <cols>
    <col min="1" max="1" width="11.42578125" style="8"/>
    <col min="2" max="2" width="87.85546875" style="8" bestFit="1" customWidth="1"/>
    <col min="3" max="3" width="15.140625" style="8" bestFit="1" customWidth="1"/>
    <col min="4" max="4" width="20.140625" style="8" bestFit="1" customWidth="1"/>
    <col min="5" max="7" width="11.42578125" style="8"/>
    <col min="8" max="8" width="68.5703125" style="60" bestFit="1" customWidth="1"/>
    <col min="9" max="9" width="12" style="8" bestFit="1" customWidth="1"/>
    <col min="10" max="10" width="13.140625" style="8" customWidth="1"/>
    <col min="11" max="14" width="11.42578125" style="8"/>
  </cols>
  <sheetData>
    <row r="2" spans="2:16">
      <c r="B2" s="18" t="s">
        <v>226</v>
      </c>
      <c r="N2" s="170" t="s">
        <v>339</v>
      </c>
      <c r="O2" s="2"/>
      <c r="P2" s="2" t="s">
        <v>14</v>
      </c>
    </row>
    <row r="3" spans="2:16">
      <c r="B3" s="1" t="s">
        <v>0</v>
      </c>
      <c r="D3" s="18" t="s">
        <v>192</v>
      </c>
      <c r="N3" s="170" t="s">
        <v>340</v>
      </c>
      <c r="O3" s="2"/>
      <c r="P3" s="2" t="s">
        <v>18</v>
      </c>
    </row>
    <row r="4" spans="2:16">
      <c r="B4" s="1" t="s">
        <v>1</v>
      </c>
      <c r="D4" s="8" t="s">
        <v>194</v>
      </c>
      <c r="N4" s="170" t="s">
        <v>341</v>
      </c>
      <c r="O4" s="2"/>
      <c r="P4" s="2" t="s">
        <v>16</v>
      </c>
    </row>
    <row r="5" spans="2:16">
      <c r="B5" s="1" t="s">
        <v>2</v>
      </c>
      <c r="D5" s="8" t="s">
        <v>195</v>
      </c>
      <c r="H5" s="6" t="s">
        <v>213</v>
      </c>
      <c r="N5" s="170" t="s">
        <v>342</v>
      </c>
      <c r="O5" s="2"/>
      <c r="P5" s="2" t="s">
        <v>227</v>
      </c>
    </row>
    <row r="6" spans="2:16">
      <c r="B6" s="1" t="s">
        <v>201</v>
      </c>
      <c r="D6" s="8" t="s">
        <v>196</v>
      </c>
      <c r="H6" s="4" t="s">
        <v>169</v>
      </c>
      <c r="N6" s="170" t="s">
        <v>343</v>
      </c>
      <c r="O6" s="2"/>
      <c r="P6" s="2" t="s">
        <v>15</v>
      </c>
    </row>
    <row r="7" spans="2:16">
      <c r="B7" s="1" t="s">
        <v>3</v>
      </c>
      <c r="D7" s="8" t="s">
        <v>13</v>
      </c>
      <c r="H7" s="4" t="s">
        <v>170</v>
      </c>
      <c r="N7" s="170" t="s">
        <v>344</v>
      </c>
      <c r="O7" s="2"/>
      <c r="P7" s="2" t="s">
        <v>19</v>
      </c>
    </row>
    <row r="8" spans="2:16">
      <c r="B8" s="1" t="s">
        <v>4</v>
      </c>
      <c r="D8" s="8" t="s">
        <v>212</v>
      </c>
      <c r="H8" s="4" t="s">
        <v>174</v>
      </c>
      <c r="N8" s="170" t="s">
        <v>345</v>
      </c>
      <c r="O8" s="2"/>
      <c r="P8" s="2" t="s">
        <v>247</v>
      </c>
    </row>
    <row r="9" spans="2:16">
      <c r="D9"/>
      <c r="E9"/>
      <c r="F9"/>
      <c r="G9"/>
      <c r="H9" s="4" t="s">
        <v>167</v>
      </c>
      <c r="I9"/>
      <c r="J9"/>
      <c r="K9"/>
      <c r="L9"/>
      <c r="N9" s="170" t="s">
        <v>346</v>
      </c>
      <c r="O9" s="2"/>
      <c r="P9" s="2" t="s">
        <v>347</v>
      </c>
    </row>
    <row r="10" spans="2:16">
      <c r="B10" s="18" t="s">
        <v>7</v>
      </c>
      <c r="D10" s="18" t="s">
        <v>191</v>
      </c>
      <c r="E10"/>
      <c r="F10"/>
      <c r="G10"/>
      <c r="H10" s="4" t="s">
        <v>173</v>
      </c>
      <c r="I10"/>
      <c r="J10"/>
      <c r="K10"/>
      <c r="L10"/>
      <c r="N10" s="170" t="s">
        <v>348</v>
      </c>
      <c r="O10" s="2"/>
      <c r="P10" s="2" t="s">
        <v>349</v>
      </c>
    </row>
    <row r="11" spans="2:16">
      <c r="B11" s="3" t="s">
        <v>261</v>
      </c>
      <c r="D11" s="8" t="s">
        <v>193</v>
      </c>
      <c r="E11"/>
      <c r="F11"/>
      <c r="G11"/>
      <c r="H11" s="4" t="s">
        <v>68</v>
      </c>
      <c r="I11"/>
      <c r="J11"/>
      <c r="K11"/>
      <c r="L11"/>
      <c r="N11" s="170" t="s">
        <v>350</v>
      </c>
      <c r="O11" s="8"/>
      <c r="P11" s="2" t="s">
        <v>351</v>
      </c>
    </row>
    <row r="12" spans="2:16">
      <c r="B12" s="3" t="s">
        <v>262</v>
      </c>
      <c r="D12" s="8" t="s">
        <v>197</v>
      </c>
      <c r="H12" s="4" t="s">
        <v>168</v>
      </c>
      <c r="N12" s="170" t="s">
        <v>352</v>
      </c>
      <c r="O12" s="2"/>
      <c r="P12" s="2" t="s">
        <v>353</v>
      </c>
    </row>
    <row r="13" spans="2:16">
      <c r="B13" s="3" t="s">
        <v>8</v>
      </c>
      <c r="D13" s="8" t="s">
        <v>198</v>
      </c>
      <c r="H13" s="6" t="s">
        <v>211</v>
      </c>
      <c r="N13" s="170" t="s">
        <v>354</v>
      </c>
      <c r="O13" s="2"/>
      <c r="P13" s="2" t="s">
        <v>355</v>
      </c>
    </row>
    <row r="14" spans="2:16">
      <c r="B14" s="3" t="s">
        <v>260</v>
      </c>
      <c r="D14" s="8" t="s">
        <v>76</v>
      </c>
      <c r="H14" s="60" t="s">
        <v>244</v>
      </c>
      <c r="N14" s="170" t="s">
        <v>356</v>
      </c>
      <c r="O14" s="2"/>
      <c r="P14" s="2" t="s">
        <v>357</v>
      </c>
    </row>
    <row r="15" spans="2:16">
      <c r="D15" s="8" t="s">
        <v>199</v>
      </c>
      <c r="H15" s="4" t="s">
        <v>175</v>
      </c>
      <c r="N15" s="170" t="s">
        <v>358</v>
      </c>
      <c r="O15" s="2"/>
      <c r="P15" s="2" t="s">
        <v>359</v>
      </c>
    </row>
    <row r="16" spans="2:16">
      <c r="B16" s="5" t="s">
        <v>228</v>
      </c>
      <c r="D16" s="8" t="s">
        <v>200</v>
      </c>
      <c r="H16" s="4" t="s">
        <v>176</v>
      </c>
      <c r="N16" s="170" t="s">
        <v>360</v>
      </c>
      <c r="O16" s="2"/>
      <c r="P16" s="2" t="s">
        <v>361</v>
      </c>
    </row>
    <row r="17" spans="2:16">
      <c r="B17" s="4" t="s">
        <v>14</v>
      </c>
      <c r="D17" s="8" t="s">
        <v>13</v>
      </c>
      <c r="H17" s="4" t="s">
        <v>172</v>
      </c>
      <c r="N17" s="170" t="s">
        <v>362</v>
      </c>
      <c r="O17" s="2"/>
      <c r="P17" s="2" t="s">
        <v>363</v>
      </c>
    </row>
    <row r="18" spans="2:16">
      <c r="B18" s="4" t="s">
        <v>16</v>
      </c>
      <c r="D18" s="8" t="s">
        <v>212</v>
      </c>
      <c r="H18" s="4" t="s">
        <v>171</v>
      </c>
      <c r="N18" s="170" t="s">
        <v>364</v>
      </c>
      <c r="O18" s="2"/>
      <c r="P18" s="2" t="s">
        <v>365</v>
      </c>
    </row>
    <row r="19" spans="2:16">
      <c r="B19" s="4" t="s">
        <v>18</v>
      </c>
      <c r="H19" s="8" t="s">
        <v>218</v>
      </c>
      <c r="N19" s="170" t="s">
        <v>366</v>
      </c>
      <c r="O19" s="2"/>
      <c r="P19" s="2" t="s">
        <v>367</v>
      </c>
    </row>
    <row r="20" spans="2:16">
      <c r="B20" s="4" t="s">
        <v>15</v>
      </c>
      <c r="H20" s="6" t="s">
        <v>250</v>
      </c>
      <c r="N20" s="170" t="s">
        <v>368</v>
      </c>
      <c r="O20" s="2"/>
      <c r="P20" s="2" t="s">
        <v>369</v>
      </c>
    </row>
    <row r="21" spans="2:16">
      <c r="B21" s="4" t="s">
        <v>247</v>
      </c>
      <c r="H21" s="73" t="s">
        <v>223</v>
      </c>
      <c r="N21" s="170" t="s">
        <v>370</v>
      </c>
      <c r="O21" s="2"/>
      <c r="P21" s="2" t="s">
        <v>371</v>
      </c>
    </row>
    <row r="22" spans="2:16">
      <c r="B22" s="4" t="s">
        <v>19</v>
      </c>
      <c r="H22" s="4" t="s">
        <v>177</v>
      </c>
      <c r="N22" s="170" t="s">
        <v>372</v>
      </c>
      <c r="O22" s="2"/>
      <c r="P22" s="2" t="s">
        <v>373</v>
      </c>
    </row>
    <row r="23" spans="2:16">
      <c r="B23" s="4" t="s">
        <v>17</v>
      </c>
      <c r="H23" s="4" t="s">
        <v>178</v>
      </c>
      <c r="N23" s="170" t="s">
        <v>374</v>
      </c>
      <c r="O23" s="2"/>
      <c r="P23" s="2" t="s">
        <v>375</v>
      </c>
    </row>
    <row r="24" spans="2:16">
      <c r="B24" s="4" t="s">
        <v>183</v>
      </c>
      <c r="H24" s="18" t="s">
        <v>210</v>
      </c>
      <c r="N24" s="170" t="s">
        <v>376</v>
      </c>
      <c r="O24" s="2"/>
      <c r="P24" s="2" t="s">
        <v>377</v>
      </c>
    </row>
    <row r="25" spans="2:16">
      <c r="B25" s="8" t="s">
        <v>227</v>
      </c>
      <c r="H25" s="4" t="s">
        <v>179</v>
      </c>
      <c r="N25" s="170" t="s">
        <v>378</v>
      </c>
      <c r="O25" s="2"/>
      <c r="P25" s="2" t="s">
        <v>379</v>
      </c>
    </row>
    <row r="26" spans="2:16">
      <c r="B26" s="8" t="s">
        <v>294</v>
      </c>
      <c r="H26" s="6" t="s">
        <v>246</v>
      </c>
      <c r="N26" s="170" t="s">
        <v>380</v>
      </c>
      <c r="O26" s="2"/>
      <c r="P26" s="2" t="s">
        <v>381</v>
      </c>
    </row>
    <row r="27" spans="2:16">
      <c r="H27" s="71" t="s">
        <v>245</v>
      </c>
      <c r="N27" s="170" t="s">
        <v>382</v>
      </c>
      <c r="O27" s="2"/>
      <c r="P27" s="2" t="s">
        <v>383</v>
      </c>
    </row>
    <row r="28" spans="2:16">
      <c r="B28" s="8" t="s">
        <v>229</v>
      </c>
      <c r="N28" s="170" t="s">
        <v>384</v>
      </c>
      <c r="O28" s="2"/>
      <c r="P28" s="2" t="s">
        <v>385</v>
      </c>
    </row>
    <row r="29" spans="2:16">
      <c r="B29" s="8" t="s">
        <v>222</v>
      </c>
      <c r="N29" s="170" t="s">
        <v>386</v>
      </c>
      <c r="O29" s="2"/>
      <c r="P29" s="2" t="s">
        <v>387</v>
      </c>
    </row>
    <row r="30" spans="2:16">
      <c r="B30" s="18" t="s">
        <v>221</v>
      </c>
      <c r="N30" s="170" t="s">
        <v>388</v>
      </c>
      <c r="O30" s="2"/>
      <c r="P30" s="2" t="s">
        <v>389</v>
      </c>
    </row>
    <row r="31" spans="2:16">
      <c r="N31" s="170" t="s">
        <v>390</v>
      </c>
      <c r="O31" s="2"/>
      <c r="P31" s="2" t="s">
        <v>391</v>
      </c>
    </row>
    <row r="32" spans="2:16">
      <c r="N32" s="170" t="s">
        <v>392</v>
      </c>
      <c r="O32" s="2"/>
      <c r="P32" s="2" t="s">
        <v>393</v>
      </c>
    </row>
    <row r="33" spans="2:16">
      <c r="N33" s="170" t="s">
        <v>394</v>
      </c>
      <c r="O33" s="2"/>
      <c r="P33" s="2" t="s">
        <v>395</v>
      </c>
    </row>
    <row r="34" spans="2:16">
      <c r="N34" s="170" t="s">
        <v>396</v>
      </c>
      <c r="O34" s="2"/>
      <c r="P34" s="2" t="s">
        <v>397</v>
      </c>
    </row>
    <row r="35" spans="2:16">
      <c r="N35" s="170" t="s">
        <v>398</v>
      </c>
      <c r="O35" s="2"/>
      <c r="P35" s="2" t="s">
        <v>399</v>
      </c>
    </row>
    <row r="36" spans="2:16">
      <c r="N36" s="170" t="s">
        <v>400</v>
      </c>
      <c r="O36" s="2"/>
      <c r="P36" s="2" t="s">
        <v>401</v>
      </c>
    </row>
    <row r="37" spans="2:16">
      <c r="N37" s="170" t="s">
        <v>402</v>
      </c>
      <c r="O37" s="2"/>
      <c r="P37" s="2" t="s">
        <v>403</v>
      </c>
    </row>
    <row r="38" spans="2:16">
      <c r="N38" s="170" t="s">
        <v>404</v>
      </c>
      <c r="O38" s="2"/>
      <c r="P38" s="2" t="s">
        <v>405</v>
      </c>
    </row>
    <row r="39" spans="2:16">
      <c r="N39" s="170" t="s">
        <v>406</v>
      </c>
      <c r="O39" s="2"/>
      <c r="P39" s="2" t="s">
        <v>407</v>
      </c>
    </row>
    <row r="40" spans="2:16">
      <c r="N40" s="170" t="s">
        <v>408</v>
      </c>
      <c r="O40" s="2"/>
      <c r="P40" s="2" t="s">
        <v>409</v>
      </c>
    </row>
    <row r="41" spans="2:16">
      <c r="N41" s="170" t="s">
        <v>410</v>
      </c>
      <c r="O41" s="2"/>
      <c r="P41" s="2" t="s">
        <v>411</v>
      </c>
    </row>
    <row r="42" spans="2:16">
      <c r="N42" s="170" t="s">
        <v>412</v>
      </c>
      <c r="O42" s="2"/>
      <c r="P42" s="2" t="s">
        <v>413</v>
      </c>
    </row>
    <row r="43" spans="2:16">
      <c r="N43" s="170" t="s">
        <v>414</v>
      </c>
      <c r="O43" s="2"/>
      <c r="P43" s="2" t="s">
        <v>415</v>
      </c>
    </row>
    <row r="44" spans="2:16">
      <c r="B44" s="6" t="s">
        <v>29</v>
      </c>
      <c r="N44" s="170" t="s">
        <v>416</v>
      </c>
      <c r="O44" s="2"/>
      <c r="P44" s="2" t="s">
        <v>417</v>
      </c>
    </row>
    <row r="45" spans="2:16">
      <c r="B45" s="18" t="s">
        <v>5</v>
      </c>
      <c r="N45" s="170" t="s">
        <v>418</v>
      </c>
      <c r="O45" s="2"/>
      <c r="P45" s="2" t="s">
        <v>419</v>
      </c>
    </row>
    <row r="46" spans="2:16">
      <c r="B46" s="8" t="s">
        <v>32</v>
      </c>
      <c r="N46" s="170" t="s">
        <v>420</v>
      </c>
      <c r="O46" s="2"/>
      <c r="P46" s="2" t="s">
        <v>421</v>
      </c>
    </row>
    <row r="47" spans="2:16">
      <c r="B47" s="8" t="s">
        <v>31</v>
      </c>
      <c r="N47" s="170" t="s">
        <v>422</v>
      </c>
      <c r="O47" s="2"/>
      <c r="P47" s="2" t="s">
        <v>423</v>
      </c>
    </row>
    <row r="48" spans="2:16">
      <c r="B48" s="8" t="s">
        <v>30</v>
      </c>
      <c r="N48" s="170" t="s">
        <v>424</v>
      </c>
      <c r="O48" s="2"/>
      <c r="P48" s="2" t="s">
        <v>425</v>
      </c>
    </row>
    <row r="49" spans="2:16">
      <c r="B49" s="8" t="s">
        <v>33</v>
      </c>
      <c r="N49" s="170" t="s">
        <v>426</v>
      </c>
      <c r="O49" s="2"/>
      <c r="P49" s="2" t="s">
        <v>427</v>
      </c>
    </row>
    <row r="50" spans="2:16">
      <c r="B50" s="8" t="s">
        <v>34</v>
      </c>
      <c r="N50" s="170" t="s">
        <v>428</v>
      </c>
      <c r="O50" s="2"/>
      <c r="P50" s="2" t="s">
        <v>429</v>
      </c>
    </row>
    <row r="51" spans="2:16">
      <c r="B51" s="8" t="s">
        <v>35</v>
      </c>
      <c r="N51" s="170" t="s">
        <v>430</v>
      </c>
      <c r="O51" s="2"/>
      <c r="P51" s="2" t="s">
        <v>431</v>
      </c>
    </row>
    <row r="52" spans="2:16">
      <c r="N52" s="170" t="s">
        <v>432</v>
      </c>
      <c r="O52" s="2"/>
      <c r="P52" s="2" t="s">
        <v>433</v>
      </c>
    </row>
    <row r="53" spans="2:16">
      <c r="B53" s="6" t="s">
        <v>40</v>
      </c>
      <c r="N53" s="170" t="s">
        <v>434</v>
      </c>
      <c r="O53" s="2"/>
      <c r="P53" s="2" t="s">
        <v>435</v>
      </c>
    </row>
    <row r="54" spans="2:16">
      <c r="B54" s="8" t="s">
        <v>41</v>
      </c>
      <c r="N54" s="170" t="s">
        <v>436</v>
      </c>
      <c r="O54" s="2"/>
      <c r="P54" s="2" t="s">
        <v>437</v>
      </c>
    </row>
    <row r="55" spans="2:16">
      <c r="B55" s="8" t="s">
        <v>42</v>
      </c>
      <c r="N55" s="170" t="s">
        <v>438</v>
      </c>
      <c r="O55" s="2"/>
      <c r="P55" s="2" t="s">
        <v>439</v>
      </c>
    </row>
    <row r="56" spans="2:16">
      <c r="B56" s="8" t="s">
        <v>43</v>
      </c>
      <c r="N56" s="170" t="s">
        <v>440</v>
      </c>
      <c r="O56" s="2"/>
      <c r="P56" s="2" t="s">
        <v>441</v>
      </c>
    </row>
    <row r="57" spans="2:16">
      <c r="B57" s="8" t="s">
        <v>44</v>
      </c>
      <c r="N57" s="170" t="s">
        <v>442</v>
      </c>
      <c r="O57" s="2"/>
      <c r="P57" s="2" t="s">
        <v>443</v>
      </c>
    </row>
    <row r="58" spans="2:16">
      <c r="B58" s="8" t="s">
        <v>202</v>
      </c>
      <c r="N58" s="170" t="s">
        <v>444</v>
      </c>
      <c r="O58" s="2"/>
      <c r="P58" s="2" t="s">
        <v>445</v>
      </c>
    </row>
    <row r="59" spans="2:16">
      <c r="N59" s="170" t="s">
        <v>446</v>
      </c>
      <c r="O59" s="2"/>
      <c r="P59" s="2" t="s">
        <v>447</v>
      </c>
    </row>
    <row r="60" spans="2:16">
      <c r="B60" s="6" t="s">
        <v>46</v>
      </c>
      <c r="N60" s="170" t="s">
        <v>448</v>
      </c>
      <c r="O60" s="2"/>
      <c r="P60" s="2" t="s">
        <v>449</v>
      </c>
    </row>
    <row r="61" spans="2:16">
      <c r="B61" s="1" t="s">
        <v>232</v>
      </c>
      <c r="N61" s="170" t="s">
        <v>450</v>
      </c>
      <c r="O61" s="2"/>
      <c r="P61" s="2" t="s">
        <v>451</v>
      </c>
    </row>
    <row r="62" spans="2:16">
      <c r="B62" s="1" t="s">
        <v>233</v>
      </c>
      <c r="N62" s="170" t="s">
        <v>452</v>
      </c>
      <c r="O62" s="2"/>
      <c r="P62" s="2" t="s">
        <v>453</v>
      </c>
    </row>
    <row r="63" spans="2:16">
      <c r="B63" s="1" t="s">
        <v>234</v>
      </c>
      <c r="N63" s="170" t="s">
        <v>454</v>
      </c>
      <c r="O63" s="2"/>
      <c r="P63" s="2" t="s">
        <v>455</v>
      </c>
    </row>
    <row r="64" spans="2:16">
      <c r="B64" s="1" t="s">
        <v>235</v>
      </c>
      <c r="N64" s="170" t="s">
        <v>456</v>
      </c>
      <c r="O64" s="2"/>
      <c r="P64" s="2" t="s">
        <v>457</v>
      </c>
    </row>
    <row r="65" spans="2:16">
      <c r="B65" s="1" t="s">
        <v>236</v>
      </c>
      <c r="N65" s="170" t="s">
        <v>458</v>
      </c>
      <c r="O65" s="2"/>
      <c r="P65" s="2" t="s">
        <v>459</v>
      </c>
    </row>
    <row r="66" spans="2:16">
      <c r="B66" s="1" t="s">
        <v>237</v>
      </c>
      <c r="N66" s="170" t="s">
        <v>460</v>
      </c>
      <c r="O66" s="2"/>
      <c r="P66" s="2" t="s">
        <v>461</v>
      </c>
    </row>
    <row r="67" spans="2:16">
      <c r="B67" s="6" t="s">
        <v>47</v>
      </c>
      <c r="N67" s="170" t="s">
        <v>462</v>
      </c>
      <c r="O67" s="2"/>
      <c r="P67" s="2" t="s">
        <v>463</v>
      </c>
    </row>
    <row r="68" spans="2:16">
      <c r="B68" s="8" t="s">
        <v>239</v>
      </c>
      <c r="N68" s="170" t="s">
        <v>464</v>
      </c>
      <c r="O68" s="2"/>
      <c r="P68" s="2" t="s">
        <v>465</v>
      </c>
    </row>
    <row r="69" spans="2:16">
      <c r="B69" s="3" t="s">
        <v>240</v>
      </c>
      <c r="N69" s="170" t="s">
        <v>466</v>
      </c>
      <c r="O69" s="2"/>
      <c r="P69" s="2" t="s">
        <v>467</v>
      </c>
    </row>
    <row r="70" spans="2:16">
      <c r="B70" s="8" t="s">
        <v>241</v>
      </c>
      <c r="N70" s="170" t="s">
        <v>468</v>
      </c>
      <c r="O70" s="2"/>
      <c r="P70" s="2" t="s">
        <v>469</v>
      </c>
    </row>
    <row r="71" spans="2:16">
      <c r="B71" s="8" t="s">
        <v>242</v>
      </c>
      <c r="N71" s="170" t="s">
        <v>470</v>
      </c>
      <c r="O71" s="2"/>
      <c r="P71" s="2" t="s">
        <v>471</v>
      </c>
    </row>
    <row r="72" spans="2:16">
      <c r="B72" s="6" t="s">
        <v>215</v>
      </c>
      <c r="C72" s="6" t="s">
        <v>96</v>
      </c>
      <c r="D72" s="29" t="s">
        <v>104</v>
      </c>
      <c r="N72" s="170" t="s">
        <v>472</v>
      </c>
      <c r="O72" s="2"/>
      <c r="P72" s="2" t="s">
        <v>473</v>
      </c>
    </row>
    <row r="73" spans="2:16">
      <c r="B73" s="8" t="s">
        <v>91</v>
      </c>
      <c r="C73" s="57" t="s">
        <v>98</v>
      </c>
      <c r="D73" s="31" t="s">
        <v>105</v>
      </c>
      <c r="N73" s="170" t="s">
        <v>474</v>
      </c>
      <c r="O73" s="2"/>
      <c r="P73" s="2" t="s">
        <v>475</v>
      </c>
    </row>
    <row r="74" spans="2:16">
      <c r="B74" s="8" t="s">
        <v>90</v>
      </c>
      <c r="C74" s="8" t="s">
        <v>99</v>
      </c>
      <c r="D74" s="31" t="s">
        <v>106</v>
      </c>
      <c r="N74" s="170" t="s">
        <v>476</v>
      </c>
      <c r="O74" s="2"/>
      <c r="P74" s="2" t="s">
        <v>477</v>
      </c>
    </row>
    <row r="75" spans="2:16">
      <c r="B75" s="8" t="s">
        <v>92</v>
      </c>
      <c r="C75" s="8" t="s">
        <v>100</v>
      </c>
      <c r="D75" s="31" t="s">
        <v>107</v>
      </c>
      <c r="N75" s="170" t="s">
        <v>478</v>
      </c>
      <c r="O75" s="2"/>
      <c r="P75" s="2" t="s">
        <v>479</v>
      </c>
    </row>
    <row r="76" spans="2:16">
      <c r="B76" s="8" t="s">
        <v>93</v>
      </c>
      <c r="C76" s="8" t="s">
        <v>101</v>
      </c>
      <c r="D76" s="31" t="s">
        <v>108</v>
      </c>
      <c r="N76" s="170" t="s">
        <v>480</v>
      </c>
      <c r="O76" s="2"/>
      <c r="P76" s="2" t="s">
        <v>481</v>
      </c>
    </row>
    <row r="77" spans="2:16">
      <c r="B77" s="8" t="s">
        <v>94</v>
      </c>
      <c r="C77" s="8" t="s">
        <v>102</v>
      </c>
      <c r="D77" s="31" t="s">
        <v>109</v>
      </c>
      <c r="N77" s="170" t="s">
        <v>482</v>
      </c>
      <c r="O77" s="2"/>
      <c r="P77" s="2" t="s">
        <v>483</v>
      </c>
    </row>
    <row r="78" spans="2:16">
      <c r="B78" s="8" t="s">
        <v>95</v>
      </c>
      <c r="C78" s="8" t="s">
        <v>103</v>
      </c>
      <c r="D78" s="31" t="s">
        <v>110</v>
      </c>
      <c r="N78" s="170" t="s">
        <v>484</v>
      </c>
      <c r="O78" s="2"/>
      <c r="P78" s="2" t="s">
        <v>485</v>
      </c>
    </row>
    <row r="79" spans="2:16">
      <c r="B79" s="8" t="s">
        <v>214</v>
      </c>
      <c r="C79" s="31">
        <v>0</v>
      </c>
      <c r="D79" s="31">
        <v>0</v>
      </c>
      <c r="N79" s="170" t="s">
        <v>486</v>
      </c>
      <c r="O79" s="2"/>
      <c r="P79" s="2" t="s">
        <v>487</v>
      </c>
    </row>
    <row r="80" spans="2:16">
      <c r="B80" s="8" t="s">
        <v>5</v>
      </c>
      <c r="N80" s="170" t="s">
        <v>488</v>
      </c>
      <c r="O80" s="2"/>
      <c r="P80" s="2" t="s">
        <v>489</v>
      </c>
    </row>
    <row r="81" spans="2:16">
      <c r="N81" s="170" t="s">
        <v>490</v>
      </c>
      <c r="O81" s="2"/>
      <c r="P81" s="2" t="s">
        <v>491</v>
      </c>
    </row>
    <row r="82" spans="2:16">
      <c r="N82" s="170" t="s">
        <v>492</v>
      </c>
      <c r="O82" s="2"/>
      <c r="P82" s="2" t="s">
        <v>493</v>
      </c>
    </row>
    <row r="83" spans="2:16">
      <c r="B83" s="102" t="s">
        <v>263</v>
      </c>
      <c r="N83" s="170" t="s">
        <v>494</v>
      </c>
      <c r="O83" s="2"/>
      <c r="P83" s="2" t="s">
        <v>495</v>
      </c>
    </row>
    <row r="84" spans="2:16">
      <c r="B84" s="102" t="s">
        <v>264</v>
      </c>
      <c r="N84" s="170" t="s">
        <v>496</v>
      </c>
      <c r="O84" s="2"/>
      <c r="P84" s="2" t="s">
        <v>497</v>
      </c>
    </row>
    <row r="85" spans="2:16">
      <c r="B85" s="102" t="s">
        <v>265</v>
      </c>
      <c r="N85" s="170" t="s">
        <v>498</v>
      </c>
      <c r="O85" s="2"/>
      <c r="P85" s="2" t="s">
        <v>499</v>
      </c>
    </row>
    <row r="86" spans="2:16">
      <c r="B86" s="102" t="s">
        <v>266</v>
      </c>
      <c r="N86" s="170" t="s">
        <v>500</v>
      </c>
      <c r="O86" s="2"/>
      <c r="P86" s="2" t="s">
        <v>501</v>
      </c>
    </row>
    <row r="87" spans="2:16">
      <c r="B87" s="102" t="s">
        <v>267</v>
      </c>
      <c r="N87" s="170" t="s">
        <v>502</v>
      </c>
      <c r="O87" s="2"/>
      <c r="P87" s="2" t="s">
        <v>503</v>
      </c>
    </row>
    <row r="88" spans="2:16">
      <c r="B88" s="102" t="s">
        <v>268</v>
      </c>
      <c r="N88" s="170" t="s">
        <v>504</v>
      </c>
      <c r="O88" s="2"/>
      <c r="P88" s="2" t="s">
        <v>505</v>
      </c>
    </row>
    <row r="89" spans="2:16">
      <c r="B89" s="102" t="s">
        <v>269</v>
      </c>
      <c r="N89" s="170" t="s">
        <v>506</v>
      </c>
      <c r="O89" s="2"/>
      <c r="P89" s="2" t="s">
        <v>507</v>
      </c>
    </row>
    <row r="90" spans="2:16">
      <c r="B90" s="102" t="s">
        <v>270</v>
      </c>
      <c r="N90" s="170" t="s">
        <v>508</v>
      </c>
      <c r="O90" s="2"/>
      <c r="P90" s="2" t="s">
        <v>509</v>
      </c>
    </row>
    <row r="91" spans="2:16">
      <c r="B91" s="102" t="s">
        <v>271</v>
      </c>
      <c r="N91" s="170" t="s">
        <v>510</v>
      </c>
      <c r="O91" s="2"/>
      <c r="P91" s="2" t="s">
        <v>183</v>
      </c>
    </row>
    <row r="92" spans="2:16">
      <c r="N92" s="170" t="s">
        <v>511</v>
      </c>
      <c r="O92" s="2"/>
      <c r="P92" s="2"/>
    </row>
    <row r="93" spans="2:16">
      <c r="N93" s="170" t="s">
        <v>512</v>
      </c>
      <c r="O93" s="2"/>
      <c r="P93" s="2"/>
    </row>
    <row r="94" spans="2:16">
      <c r="N94" s="170" t="s">
        <v>513</v>
      </c>
      <c r="O94" s="2"/>
      <c r="P94" s="2"/>
    </row>
    <row r="95" spans="2:16">
      <c r="N95" s="170" t="s">
        <v>514</v>
      </c>
      <c r="O95" s="2"/>
      <c r="P95" s="2"/>
    </row>
    <row r="96" spans="2:16">
      <c r="N96" s="170" t="s">
        <v>515</v>
      </c>
      <c r="O96" s="2"/>
      <c r="P96" s="2"/>
    </row>
    <row r="97" spans="14:16">
      <c r="N97" s="170" t="s">
        <v>516</v>
      </c>
      <c r="O97" s="2"/>
      <c r="P97" s="2"/>
    </row>
    <row r="98" spans="14:16">
      <c r="N98" s="170" t="s">
        <v>517</v>
      </c>
      <c r="O98" s="2"/>
      <c r="P98" s="2"/>
    </row>
    <row r="99" spans="14:16">
      <c r="N99" s="170" t="s">
        <v>518</v>
      </c>
      <c r="O99" s="2"/>
      <c r="P99" s="2"/>
    </row>
    <row r="100" spans="14:16">
      <c r="N100" s="170" t="s">
        <v>519</v>
      </c>
      <c r="O100" s="2"/>
      <c r="P100" s="2"/>
    </row>
    <row r="101" spans="14:16">
      <c r="O101" s="8"/>
      <c r="P101" s="60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RVA CLIENT</vt:lpstr>
      <vt:lpstr>RVA NOSOTROS</vt:lpstr>
      <vt:lpstr>Liquidación</vt:lpstr>
      <vt:lpstr>HOTEL</vt:lpstr>
      <vt:lpstr>Solicitud Hotel</vt:lpstr>
      <vt:lpstr>lOS TOURS</vt:lpstr>
      <vt:lpstr>RECOMENDACIONES</vt:lpstr>
      <vt:lpstr>lo del drive</vt:lpstr>
      <vt:lpstr>Base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Viajes la Corona</cp:lastModifiedBy>
  <cp:lastPrinted>2022-01-13T03:47:56Z</cp:lastPrinted>
  <dcterms:created xsi:type="dcterms:W3CDTF">2021-06-07T19:36:07Z</dcterms:created>
  <dcterms:modified xsi:type="dcterms:W3CDTF">2022-01-13T03:52:25Z</dcterms:modified>
</cp:coreProperties>
</file>